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63516339864a0561/Documents/MPMBUSINESS/_PieroMicheletti/ViVenditaICT/Strumenti/"/>
    </mc:Choice>
  </mc:AlternateContent>
  <xr:revisionPtr revIDLastSave="267" documentId="8_{D9E9A6A8-9AC2-4E99-9158-09F856514278}" xr6:coauthVersionLast="47" xr6:coauthVersionMax="47" xr10:uidLastSave="{99D1B3EA-2005-436C-A9A0-E2F0219FE5B8}"/>
  <bookViews>
    <workbookView xWindow="-120" yWindow="-120" windowWidth="29040" windowHeight="16440" xr2:uid="{00000000-000D-0000-FFFF-FFFF00000000}"/>
  </bookViews>
  <sheets>
    <sheet name="Ricavi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g6sWgjV08j8MmRE5jyHtE93c5c6A=="/>
    </ext>
  </extLst>
</workbook>
</file>

<file path=xl/calcChain.xml><?xml version="1.0" encoding="utf-8"?>
<calcChain xmlns="http://schemas.openxmlformats.org/spreadsheetml/2006/main">
  <c r="N10" i="3" l="1"/>
  <c r="N40" i="3"/>
  <c r="M37" i="3"/>
  <c r="L25" i="3"/>
  <c r="M25" i="3"/>
  <c r="L26" i="3"/>
  <c r="M26" i="3"/>
  <c r="L27" i="3"/>
  <c r="M27" i="3"/>
  <c r="L28" i="3"/>
  <c r="L37" i="3" s="1"/>
  <c r="M28" i="3"/>
  <c r="L29" i="3"/>
  <c r="M29" i="3"/>
  <c r="L30" i="3"/>
  <c r="M30" i="3"/>
  <c r="L31" i="3"/>
  <c r="M31" i="3"/>
  <c r="L32" i="3"/>
  <c r="M32" i="3"/>
  <c r="L33" i="3"/>
  <c r="M33" i="3"/>
  <c r="L34" i="3"/>
  <c r="M34" i="3"/>
  <c r="L35" i="3"/>
  <c r="M35" i="3"/>
  <c r="L36" i="3"/>
  <c r="M36" i="3"/>
  <c r="K26" i="3"/>
  <c r="K27" i="3"/>
  <c r="K28" i="3"/>
  <c r="K29" i="3"/>
  <c r="K30" i="3"/>
  <c r="K31" i="3"/>
  <c r="K32" i="3"/>
  <c r="K33" i="3"/>
  <c r="K34" i="3"/>
  <c r="K35" i="3"/>
  <c r="K36" i="3"/>
  <c r="K25" i="3"/>
  <c r="K37" i="3" s="1"/>
  <c r="M40" i="3"/>
  <c r="M41" i="3"/>
  <c r="M42" i="3"/>
  <c r="M43" i="3"/>
  <c r="M44" i="3"/>
  <c r="M45" i="3"/>
  <c r="M46" i="3"/>
  <c r="M47" i="3"/>
  <c r="M48" i="3"/>
  <c r="M49" i="3"/>
  <c r="M50" i="3"/>
  <c r="M51" i="3"/>
  <c r="J51" i="3"/>
  <c r="K40" i="3"/>
  <c r="K41" i="3"/>
  <c r="K42" i="3"/>
  <c r="K43" i="3"/>
  <c r="K44" i="3"/>
  <c r="K45" i="3"/>
  <c r="K46" i="3"/>
  <c r="K47" i="3"/>
  <c r="K48" i="3"/>
  <c r="K49" i="3"/>
  <c r="K50" i="3"/>
  <c r="K51" i="3"/>
  <c r="L40" i="3"/>
  <c r="L41" i="3"/>
  <c r="L42" i="3"/>
  <c r="L43" i="3"/>
  <c r="L44" i="3"/>
  <c r="L45" i="3"/>
  <c r="L46" i="3"/>
  <c r="L47" i="3"/>
  <c r="L48" i="3"/>
  <c r="L49" i="3"/>
  <c r="L50" i="3"/>
  <c r="L51" i="3"/>
  <c r="K52" i="3" l="1"/>
  <c r="L52" i="3"/>
  <c r="J52" i="3"/>
  <c r="L22" i="3" l="1"/>
  <c r="K22" i="3"/>
  <c r="J22" i="3"/>
  <c r="J4" i="3" s="1"/>
  <c r="K4" i="3" l="1"/>
  <c r="L4" i="3"/>
  <c r="L5" i="3" s="1"/>
  <c r="K5" i="3"/>
  <c r="M52" i="3" l="1"/>
  <c r="N41" i="3" l="1"/>
  <c r="M22" i="3"/>
  <c r="N42" i="3" l="1"/>
  <c r="N11" i="3"/>
  <c r="N26" i="3" s="1"/>
  <c r="N25" i="3"/>
  <c r="M4" i="3"/>
  <c r="N43" i="3" l="1"/>
  <c r="N12" i="3"/>
  <c r="N27" i="3" s="1"/>
  <c r="M5" i="3"/>
  <c r="M3" i="3"/>
  <c r="N44" i="3" l="1"/>
  <c r="N13" i="3"/>
  <c r="N28" i="3" s="1"/>
  <c r="N45" i="3" l="1"/>
  <c r="N14" i="3"/>
  <c r="N29" i="3" s="1"/>
  <c r="N46" i="3" l="1"/>
  <c r="N15" i="3"/>
  <c r="N30" i="3" s="1"/>
  <c r="N47" i="3" l="1"/>
  <c r="N16" i="3"/>
  <c r="N31" i="3" s="1"/>
  <c r="N48" i="3" l="1"/>
  <c r="N17" i="3"/>
  <c r="N32" i="3" s="1"/>
  <c r="N49" i="3" l="1"/>
  <c r="N18" i="3"/>
  <c r="N33" i="3" s="1"/>
  <c r="N50" i="3" l="1"/>
  <c r="N19" i="3"/>
  <c r="N34" i="3" s="1"/>
  <c r="N51" i="3" l="1"/>
  <c r="N21" i="3" s="1"/>
  <c r="N36" i="3" s="1"/>
  <c r="N20" i="3"/>
  <c r="N52" i="3" l="1"/>
  <c r="O40" i="3" s="1"/>
  <c r="O10" i="3" s="1"/>
  <c r="O25" i="3" s="1"/>
  <c r="N22" i="3"/>
  <c r="N4" i="3" s="1"/>
  <c r="N3" i="3" s="1"/>
  <c r="N35" i="3"/>
  <c r="N37" i="3" s="1"/>
  <c r="O41" i="3" l="1"/>
  <c r="O42" i="3" s="1"/>
  <c r="N5" i="3"/>
  <c r="O11" i="3"/>
  <c r="O26" i="3" s="1"/>
  <c r="O43" i="3" l="1"/>
  <c r="O12" i="3"/>
  <c r="O27" i="3" s="1"/>
  <c r="O44" i="3" l="1"/>
  <c r="O13" i="3"/>
  <c r="O28" i="3" s="1"/>
  <c r="O45" i="3" l="1"/>
  <c r="O14" i="3"/>
  <c r="O29" i="3" s="1"/>
  <c r="O46" i="3" l="1"/>
  <c r="O15" i="3"/>
  <c r="O30" i="3" s="1"/>
  <c r="O47" i="3" l="1"/>
  <c r="O16" i="3"/>
  <c r="O31" i="3" s="1"/>
  <c r="O48" i="3" l="1"/>
  <c r="O17" i="3"/>
  <c r="O32" i="3" s="1"/>
  <c r="O49" i="3" l="1"/>
  <c r="O18" i="3"/>
  <c r="O33" i="3" s="1"/>
  <c r="O50" i="3" l="1"/>
  <c r="O19" i="3"/>
  <c r="O34" i="3" s="1"/>
  <c r="O51" i="3" l="1"/>
  <c r="O20" i="3"/>
  <c r="O35" i="3" s="1"/>
  <c r="O21" i="3" l="1"/>
  <c r="O52" i="3"/>
  <c r="P40" i="3" s="1"/>
  <c r="O22" i="3" l="1"/>
  <c r="O4" i="3" s="1"/>
  <c r="O3" i="3" s="1"/>
  <c r="O36" i="3"/>
  <c r="O37" i="3" s="1"/>
  <c r="P41" i="3"/>
  <c r="P10" i="3"/>
  <c r="P25" i="3" s="1"/>
  <c r="O5" i="3" l="1"/>
  <c r="P42" i="3"/>
  <c r="P11" i="3"/>
  <c r="P26" i="3" s="1"/>
  <c r="P43" i="3" l="1"/>
  <c r="P12" i="3"/>
  <c r="P27" i="3" s="1"/>
  <c r="P44" i="3" l="1"/>
  <c r="P13" i="3"/>
  <c r="P28" i="3" s="1"/>
  <c r="P45" i="3" l="1"/>
  <c r="P14" i="3"/>
  <c r="P29" i="3" s="1"/>
  <c r="P46" i="3" l="1"/>
  <c r="P15" i="3"/>
  <c r="P30" i="3" s="1"/>
  <c r="P47" i="3" l="1"/>
  <c r="P16" i="3"/>
  <c r="P31" i="3" s="1"/>
  <c r="P48" i="3" l="1"/>
  <c r="P17" i="3"/>
  <c r="P32" i="3" s="1"/>
  <c r="P49" i="3" l="1"/>
  <c r="P18" i="3"/>
  <c r="P33" i="3" s="1"/>
  <c r="P50" i="3" l="1"/>
  <c r="P19" i="3"/>
  <c r="P34" i="3" s="1"/>
  <c r="P51" i="3" l="1"/>
  <c r="P20" i="3"/>
  <c r="P35" i="3" s="1"/>
  <c r="P21" i="3" l="1"/>
  <c r="P52" i="3"/>
  <c r="P22" i="3" l="1"/>
  <c r="P4" i="3" s="1"/>
  <c r="P5" i="3" s="1"/>
  <c r="P36" i="3"/>
  <c r="P37" i="3" s="1"/>
  <c r="P3" i="3" l="1"/>
</calcChain>
</file>

<file path=xl/sharedStrings.xml><?xml version="1.0" encoding="utf-8"?>
<sst xmlns="http://schemas.openxmlformats.org/spreadsheetml/2006/main" count="51" uniqueCount="26">
  <si>
    <t>Azienda</t>
  </si>
  <si>
    <t>Fatturato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</si>
  <si>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</si>
  <si>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</si>
  <si>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</si>
  <si>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</si>
  <si>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</si>
  <si>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</si>
  <si>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</si>
  <si>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</si>
  <si>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</si>
  <si>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</si>
  <si>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</si>
  <si>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</si>
  <si>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somma</t>
  </si>
  <si>
    <t>Obiettivi Fatturato</t>
  </si>
  <si>
    <t>Fatturato (consuntivo e previsionale)</t>
  </si>
  <si>
    <t>% incremento</t>
  </si>
  <si>
    <t>Fatturato - media mobile 12 mesi</t>
  </si>
  <si>
    <t>% varizione rispetto obiettivo</t>
  </si>
  <si>
    <t>% variazione fatturato YoY</t>
  </si>
  <si>
    <t>media s</t>
  </si>
  <si>
    <t>Fatturato - variazione mese su mese in %</t>
  </si>
  <si>
    <t>1. ogni mese aggiorna i dati del fatturato nella 1° tabella, inserendo il dato preciso e colorando il testo di blu scuro</t>
  </si>
  <si>
    <t>Indicazioni dopo aver svolto i 3 punti dei fumetti</t>
  </si>
  <si>
    <t>2. fatto il punto 1., vai nella tabella del Fatturato - media mobile 12 mesi", seleziona la casella dello stesso mese dell'anno precedente e trascina la casella. Così aggiornerai il dato con la formula della media 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</si>
</sst>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 ;[Red]\-0.00\ "/>
    <numFmt numFmtId="165" formatCode="0.0_ ;[Red]\-0.0\ "/>
    <numFmt numFmtId="166" formatCode="#,##0.0_ ;[Red]\-#,##0.0\ "/>
    <numFmt numFmtId="167" formatCode="#,##0.0"/>
  </numFmts>
  <fonts count="20" x14ac:knownFonts="1">
    <font>
      <sz val="11"/>
      <color theme="1"/>
      <name val="Calibri"/>
      <scheme val="minor"/>
    </font>
    <font>
      <sz val="8"/>
      <color rgb="FF3F3F3F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rgb="FF00B050"/>
      <name val="Arial"/>
      <family val="2"/>
    </font>
    <font>
      <b/>
      <sz val="8"/>
      <color rgb="FFFFFFFF"/>
      <name val="Arial"/>
      <family val="2"/>
    </font>
    <font>
      <sz val="8"/>
      <color rgb="FF0000FF"/>
      <name val="Arial"/>
      <family val="2"/>
    </font>
    <font>
      <sz val="8"/>
      <color rgb="FF000080"/>
      <name val="Arial"/>
      <family val="2"/>
    </font>
    <font>
      <sz val="8"/>
      <color rgb="FF002060"/>
      <name val="Arial"/>
      <family val="2"/>
    </font>
    <font>
      <sz val="8"/>
      <color rgb="FFFFFFFF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7"/>
      <color theme="0"/>
      <name val="Arial"/>
      <family val="2"/>
    </font>
    <font>
      <sz val="8"/>
      <name val="Calibri"/>
      <family val="2"/>
      <scheme val="minor"/>
    </font>
    <font>
      <sz val="8"/>
      <color theme="1" tint="0.3499862666707357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0000"/>
        <bgColor rgb="FFFF0000"/>
      </patternFill>
    </fill>
    <fill>
      <patternFill patternType="solid">
        <fgColor rgb="FFEDEDED"/>
        <bgColor rgb="FFEDEDED"/>
      </patternFill>
    </fill>
    <fill>
      <patternFill patternType="solid">
        <fgColor rgb="FF0070C0"/>
        <bgColor rgb="FF0070C0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rgb="FFEDEDED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hair">
        <color rgb="FFA6A6A6"/>
      </left>
      <right style="hair">
        <color rgb="FFA6A6A6"/>
      </right>
      <top style="hair">
        <color rgb="FFBFBFBF"/>
      </top>
      <bottom style="hair">
        <color rgb="FFBFBFBF"/>
      </bottom>
      <diagonal/>
    </border>
    <border>
      <left style="hair">
        <color rgb="FFA6A6A6"/>
      </left>
      <right style="hair">
        <color rgb="FFA6A6A6"/>
      </right>
      <top style="hair">
        <color rgb="FFBFBFBF"/>
      </top>
      <bottom/>
      <diagonal/>
    </border>
    <border>
      <left style="thin">
        <color theme="0"/>
      </left>
      <right style="hair">
        <color rgb="FFA6A6A6"/>
      </right>
      <top style="thin">
        <color rgb="FF000000"/>
      </top>
      <bottom style="thin">
        <color rgb="FF000000"/>
      </bottom>
      <diagonal/>
    </border>
    <border>
      <left style="hair">
        <color rgb="FFA6A6A6"/>
      </left>
      <right style="hair">
        <color rgb="FFA6A6A6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hair">
        <color rgb="FF7F7F7F"/>
      </top>
      <bottom style="hair">
        <color rgb="FF7F7F7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3" fontId="7" fillId="4" borderId="3" xfId="0" applyNumberFormat="1" applyFont="1" applyFill="1" applyBorder="1"/>
    <xf numFmtId="3" fontId="2" fillId="4" borderId="3" xfId="0" applyNumberFormat="1" applyFont="1" applyFill="1" applyBorder="1" applyAlignment="1">
      <alignment horizontal="right"/>
    </xf>
    <xf numFmtId="3" fontId="2" fillId="0" borderId="3" xfId="0" applyNumberFormat="1" applyFont="1" applyBorder="1"/>
    <xf numFmtId="3" fontId="8" fillId="0" borderId="3" xfId="0" applyNumberFormat="1" applyFont="1" applyBorder="1"/>
    <xf numFmtId="3" fontId="3" fillId="0" borderId="3" xfId="0" applyNumberFormat="1" applyFont="1" applyBorder="1"/>
    <xf numFmtId="3" fontId="2" fillId="0" borderId="4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3" fontId="2" fillId="0" borderId="7" xfId="0" applyNumberFormat="1" applyFont="1" applyBorder="1"/>
    <xf numFmtId="0" fontId="2" fillId="0" borderId="8" xfId="0" applyFont="1" applyBorder="1"/>
    <xf numFmtId="164" fontId="2" fillId="0" borderId="8" xfId="0" applyNumberFormat="1" applyFont="1" applyBorder="1"/>
    <xf numFmtId="164" fontId="5" fillId="0" borderId="8" xfId="0" applyNumberFormat="1" applyFont="1" applyBorder="1"/>
    <xf numFmtId="3" fontId="2" fillId="0" borderId="8" xfId="0" applyNumberFormat="1" applyFont="1" applyBorder="1"/>
    <xf numFmtId="3" fontId="3" fillId="0" borderId="8" xfId="0" applyNumberFormat="1" applyFont="1" applyBorder="1"/>
    <xf numFmtId="0" fontId="2" fillId="0" borderId="2" xfId="0" applyFont="1" applyBorder="1"/>
    <xf numFmtId="3" fontId="6" fillId="3" borderId="3" xfId="0" applyNumberFormat="1" applyFont="1" applyFill="1" applyBorder="1"/>
    <xf numFmtId="3" fontId="10" fillId="3" borderId="3" xfId="0" applyNumberFormat="1" applyFont="1" applyFill="1" applyBorder="1"/>
    <xf numFmtId="3" fontId="6" fillId="5" borderId="3" xfId="0" applyNumberFormat="1" applyFont="1" applyFill="1" applyBorder="1"/>
    <xf numFmtId="3" fontId="10" fillId="5" borderId="3" xfId="0" applyNumberFormat="1" applyFont="1" applyFill="1" applyBorder="1"/>
    <xf numFmtId="0" fontId="12" fillId="0" borderId="1" xfId="0" applyFont="1" applyBorder="1" applyAlignment="1">
      <alignment horizontal="right"/>
    </xf>
    <xf numFmtId="3" fontId="11" fillId="6" borderId="7" xfId="0" applyNumberFormat="1" applyFont="1" applyFill="1" applyBorder="1" applyAlignment="1" applyProtection="1">
      <alignment vertical="center"/>
      <protection locked="0"/>
    </xf>
    <xf numFmtId="3" fontId="9" fillId="0" borderId="3" xfId="0" applyNumberFormat="1" applyFont="1" applyBorder="1" applyProtection="1">
      <protection locked="0"/>
    </xf>
    <xf numFmtId="0" fontId="13" fillId="6" borderId="1" xfId="0" applyFont="1" applyFill="1" applyBorder="1" applyAlignment="1">
      <alignment horizontal="right" vertical="center"/>
    </xf>
    <xf numFmtId="3" fontId="14" fillId="3" borderId="3" xfId="0" applyNumberFormat="1" applyFont="1" applyFill="1" applyBorder="1"/>
    <xf numFmtId="3" fontId="14" fillId="5" borderId="3" xfId="0" applyNumberFormat="1" applyFont="1" applyFill="1" applyBorder="1"/>
    <xf numFmtId="3" fontId="14" fillId="2" borderId="3" xfId="0" applyNumberFormat="1" applyFont="1" applyFill="1" applyBorder="1" applyProtection="1">
      <protection locked="0"/>
    </xf>
    <xf numFmtId="10" fontId="15" fillId="7" borderId="3" xfId="0" applyNumberFormat="1" applyFont="1" applyFill="1" applyBorder="1" applyAlignment="1" applyProtection="1">
      <alignment horizontal="right"/>
      <protection locked="0"/>
    </xf>
    <xf numFmtId="0" fontId="1" fillId="0" borderId="7" xfId="0" applyFont="1" applyBorder="1"/>
    <xf numFmtId="0" fontId="1" fillId="0" borderId="2" xfId="0" applyFont="1" applyBorder="1"/>
    <xf numFmtId="3" fontId="9" fillId="0" borderId="3" xfId="0" applyNumberFormat="1" applyFont="1" applyBorder="1"/>
    <xf numFmtId="165" fontId="2" fillId="0" borderId="8" xfId="0" applyNumberFormat="1" applyFont="1" applyBorder="1"/>
    <xf numFmtId="167" fontId="9" fillId="0" borderId="3" xfId="0" applyNumberFormat="1" applyFont="1" applyBorder="1" applyProtection="1">
      <protection locked="0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/>
    <xf numFmtId="166" fontId="1" fillId="0" borderId="1" xfId="0" applyNumberFormat="1" applyFont="1" applyBorder="1"/>
    <xf numFmtId="166" fontId="17" fillId="0" borderId="3" xfId="0" applyNumberFormat="1" applyFont="1" applyBorder="1" applyProtection="1">
      <protection locked="0"/>
    </xf>
    <xf numFmtId="0" fontId="2" fillId="0" borderId="9" xfId="0" applyFont="1" applyBorder="1"/>
    <xf numFmtId="0" fontId="0" fillId="0" borderId="1" xfId="0" applyBorder="1"/>
    <xf numFmtId="167" fontId="4" fillId="0" borderId="6" xfId="0" applyNumberFormat="1" applyFont="1" applyBorder="1"/>
    <xf numFmtId="3" fontId="11" fillId="8" borderId="7" xfId="0" applyNumberFormat="1" applyFont="1" applyFill="1" applyBorder="1" applyAlignment="1" applyProtection="1">
      <alignment vertical="center"/>
      <protection locked="0"/>
    </xf>
    <xf numFmtId="0" fontId="18" fillId="0" borderId="1" xfId="0" applyFont="1" applyBorder="1"/>
    <xf numFmtId="0" fontId="19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Fatturato negli anni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Pt>
            <c:idx val="3"/>
            <c:invertIfNegative val="0"/>
            <c:bubble3D val="0"/>
            <c:spPr>
              <a:noFill/>
              <a:ln w="9525" cap="flat" cmpd="sng" algn="ctr">
                <a:solidFill>
                  <a:schemeClr val="accent1"/>
                </a:solidFill>
                <a:miter lim="800000"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6-8670-42D4-A93B-8FBCBAC36E12}"/>
              </c:ext>
            </c:extLst>
          </c:dPt>
          <c:dPt>
            <c:idx val="4"/>
            <c:invertIfNegative val="0"/>
            <c:bubble3D val="0"/>
            <c:spPr>
              <a:noFill/>
              <a:ln w="9525" cap="flat" cmpd="sng" algn="ctr">
                <a:solidFill>
                  <a:schemeClr val="accent5">
                    <a:lumMod val="60000"/>
                    <a:lumOff val="40000"/>
                  </a:schemeClr>
                </a:solidFill>
                <a:miter lim="800000"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3-8670-42D4-A93B-8FBCBAC36E12}"/>
              </c:ext>
            </c:extLst>
          </c:dPt>
          <c:dPt>
            <c:idx val="5"/>
            <c:invertIfNegative val="0"/>
            <c:bubble3D val="0"/>
            <c:spPr>
              <a:noFill/>
              <a:ln w="9525" cap="flat" cmpd="sng" algn="ctr">
                <a:solidFill>
                  <a:schemeClr val="accent5">
                    <a:lumMod val="60000"/>
                    <a:lumOff val="40000"/>
                  </a:schemeClr>
                </a:solidFill>
                <a:miter lim="800000"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4-8670-42D4-A93B-8FBCBAC36E12}"/>
              </c:ext>
            </c:extLst>
          </c:dPt>
          <c:dPt>
            <c:idx val="6"/>
            <c:invertIfNegative val="0"/>
            <c:bubble3D val="0"/>
            <c:spPr>
              <a:noFill/>
              <a:ln w="9525" cap="flat" cmpd="sng" algn="ctr">
                <a:solidFill>
                  <a:schemeClr val="accent5">
                    <a:lumMod val="60000"/>
                    <a:lumOff val="40000"/>
                  </a:schemeClr>
                </a:solidFill>
                <a:miter lim="800000"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5-8670-42D4-A93B-8FBCBAC36E12}"/>
              </c:ext>
            </c:extLst>
          </c:dPt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670-42D4-A93B-8FBCBAC36E1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670-42D4-A93B-8FBCBAC36E1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670-42D4-A93B-8FBCBAC36E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chemeClr val="accent5">
                    <a:lumMod val="20000"/>
                    <a:lumOff val="80000"/>
                    <a:alpha val="50000"/>
                  </a:schemeClr>
                </a:solidFill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Ricavi!$J$7:$P$7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Ricavi!$J$4:$P$4</c:f>
              <c:numCache>
                <c:formatCode>#,##0</c:formatCode>
                <c:ptCount val="7"/>
                <c:pt idx="0">
                  <c:v>819072</c:v>
                </c:pt>
                <c:pt idx="1">
                  <c:v>853263</c:v>
                </c:pt>
                <c:pt idx="2">
                  <c:v>832062</c:v>
                </c:pt>
                <c:pt idx="3">
                  <c:v>852618</c:v>
                </c:pt>
                <c:pt idx="4">
                  <c:v>950795.2603899875</c:v>
                </c:pt>
                <c:pt idx="5">
                  <c:v>1127842.2038138399</c:v>
                </c:pt>
                <c:pt idx="6">
                  <c:v>1364774.6553694874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0-42D4-A93B-8FBCBAC36E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15"/>
        <c:overlap val="-40"/>
        <c:axId val="954275312"/>
        <c:axId val="954278192"/>
      </c:barChart>
      <c:catAx>
        <c:axId val="9542753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54278192"/>
        <c:crosses val="autoZero"/>
        <c:auto val="1"/>
        <c:lblAlgn val="ctr"/>
        <c:lblOffset val="100"/>
        <c:noMultiLvlLbl val="0"/>
      </c:catAx>
      <c:valAx>
        <c:axId val="95427819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5427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beve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Fatturato mensile 2022-2023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2022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Ricavi!$I$10:$I$21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Ricavi!$L$10:$L$21</c:f>
              <c:numCache>
                <c:formatCode>#,##0</c:formatCode>
                <c:ptCount val="12"/>
                <c:pt idx="0">
                  <c:v>69542</c:v>
                </c:pt>
                <c:pt idx="1">
                  <c:v>75532</c:v>
                </c:pt>
                <c:pt idx="2">
                  <c:v>66985</c:v>
                </c:pt>
                <c:pt idx="3">
                  <c:v>123658</c:v>
                </c:pt>
                <c:pt idx="4">
                  <c:v>49582</c:v>
                </c:pt>
                <c:pt idx="5">
                  <c:v>56232</c:v>
                </c:pt>
                <c:pt idx="6">
                  <c:v>46584</c:v>
                </c:pt>
                <c:pt idx="7">
                  <c:v>62685</c:v>
                </c:pt>
                <c:pt idx="8">
                  <c:v>70458</c:v>
                </c:pt>
                <c:pt idx="9">
                  <c:v>69854</c:v>
                </c:pt>
                <c:pt idx="10">
                  <c:v>58794</c:v>
                </c:pt>
                <c:pt idx="11">
                  <c:v>82156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E-49DD-A57E-43FFA6AA0ACD}"/>
            </c:ext>
          </c:extLst>
        </c:ser>
        <c:ser>
          <c:idx val="1"/>
          <c:order val="1"/>
          <c:tx>
            <c:v>2023</c:v>
          </c:tx>
          <c:spPr>
            <a:ln w="22225" cap="rnd">
              <a:solidFill>
                <a:schemeClr val="accent5">
                  <a:lumMod val="60000"/>
                  <a:lumOff val="40000"/>
                </a:schemeClr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Ricavi!$M$10:$M$21</c:f>
              <c:numCache>
                <c:formatCode>#,##0</c:formatCode>
                <c:ptCount val="12"/>
                <c:pt idx="0">
                  <c:v>109874</c:v>
                </c:pt>
                <c:pt idx="1">
                  <c:v>59874</c:v>
                </c:pt>
                <c:pt idx="2">
                  <c:v>78365</c:v>
                </c:pt>
                <c:pt idx="3">
                  <c:v>56842</c:v>
                </c:pt>
                <c:pt idx="4">
                  <c:v>51265</c:v>
                </c:pt>
                <c:pt idx="5">
                  <c:v>69875</c:v>
                </c:pt>
                <c:pt idx="6">
                  <c:v>74698</c:v>
                </c:pt>
                <c:pt idx="7">
                  <c:v>45987</c:v>
                </c:pt>
                <c:pt idx="8">
                  <c:v>81365</c:v>
                </c:pt>
                <c:pt idx="9">
                  <c:v>59684</c:v>
                </c:pt>
                <c:pt idx="10">
                  <c:v>79857</c:v>
                </c:pt>
                <c:pt idx="11">
                  <c:v>84932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38-4FF3-9687-49E6FC7F1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888944"/>
        <c:axId val="1006229600"/>
      </c:lineChart>
      <c:catAx>
        <c:axId val="56488894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06229600"/>
        <c:crosses val="autoZero"/>
        <c:auto val="1"/>
        <c:lblAlgn val="ctr"/>
        <c:lblOffset val="100"/>
        <c:noMultiLvlLbl val="0"/>
      </c:catAx>
      <c:valAx>
        <c:axId val="100622960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488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sq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38391</xdr:colOff>
      <xdr:row>24</xdr:row>
      <xdr:rowOff>20165</xdr:rowOff>
    </xdr:from>
    <xdr:to>
      <xdr:col>26</xdr:col>
      <xdr:colOff>127907</xdr:colOff>
      <xdr:row>42</xdr:row>
      <xdr:rowOff>126548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DA0803-74E5-051E-9285-E95D0FDFC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304800</xdr:colOff>
      <xdr:row>1</xdr:row>
      <xdr:rowOff>9524</xdr:rowOff>
    </xdr:from>
    <xdr:to>
      <xdr:col>18</xdr:col>
      <xdr:colOff>581025</xdr:colOff>
      <xdr:row>9</xdr:row>
      <xdr:rowOff>38100</xdr:rowOff>
    </xdr:to>
    <xdr:sp macro="" textlink="">
      <xdr:nvSpPr>
        <xdr:cNvPr id="6" name="Fumetto: rettangolo con angoli arrotondati 5">
          <a:extLst>
            <a:ext uri="{FF2B5EF4-FFF2-40B4-BE49-F238E27FC236}">
              <a16:creationId xmlns:a16="http://schemas.microsoft.com/office/drawing/2014/main" id="{E0C9EB7E-52CD-A115-904D-0CF538D57BB3}"/>
            </a:ext>
          </a:extLst>
        </xdr:cNvPr>
        <xdr:cNvSpPr/>
      </xdr:nvSpPr>
      <xdr:spPr>
        <a:xfrm>
          <a:off x="9734550" y="152399"/>
          <a:ext cx="1666875" cy="1400176"/>
        </a:xfrm>
        <a:prstGeom prst="wedgeRoundRectCallout">
          <a:avLst>
            <a:gd name="adj1" fmla="val -67420"/>
            <a:gd name="adj2" fmla="val -39238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600" b="1">
              <a:solidFill>
                <a:schemeClr val="accent1">
                  <a:lumMod val="50000"/>
                </a:schemeClr>
              </a:solidFill>
            </a:rPr>
            <a:t>2. </a:t>
          </a:r>
          <a:r>
            <a:rPr lang="it-IT" sz="1100">
              <a:solidFill>
                <a:schemeClr val="accent1">
                  <a:lumMod val="50000"/>
                </a:schemeClr>
              </a:solidFill>
            </a:rPr>
            <a:t>qui inserisci l'obiettivo di fatturato che vorresti</a:t>
          </a:r>
          <a:r>
            <a:rPr lang="it-IT" sz="1100" baseline="0">
              <a:solidFill>
                <a:schemeClr val="accent1">
                  <a:lumMod val="50000"/>
                </a:schemeClr>
              </a:solidFill>
            </a:rPr>
            <a:t> raggiungere nei prossimi tre anni</a:t>
          </a:r>
          <a:endParaRPr lang="it-IT" sz="11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16</xdr:col>
      <xdr:colOff>342899</xdr:colOff>
      <xdr:row>40</xdr:row>
      <xdr:rowOff>85725</xdr:rowOff>
    </xdr:from>
    <xdr:to>
      <xdr:col>18</xdr:col>
      <xdr:colOff>561974</xdr:colOff>
      <xdr:row>52</xdr:row>
      <xdr:rowOff>19051</xdr:rowOff>
    </xdr:to>
    <xdr:sp macro="" textlink="">
      <xdr:nvSpPr>
        <xdr:cNvPr id="7" name="Fumetto: rettangolo con angoli arrotondati 6">
          <a:extLst>
            <a:ext uri="{FF2B5EF4-FFF2-40B4-BE49-F238E27FC236}">
              <a16:creationId xmlns:a16="http://schemas.microsoft.com/office/drawing/2014/main" id="{CCDA5DF1-5136-4499-A214-F11C71820260}"/>
            </a:ext>
          </a:extLst>
        </xdr:cNvPr>
        <xdr:cNvSpPr/>
      </xdr:nvSpPr>
      <xdr:spPr>
        <a:xfrm>
          <a:off x="9772649" y="6096000"/>
          <a:ext cx="1609725" cy="1647826"/>
        </a:xfrm>
        <a:prstGeom prst="wedgeRoundRectCallout">
          <a:avLst>
            <a:gd name="adj1" fmla="val -185644"/>
            <a:gd name="adj2" fmla="val -65538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600" b="1">
              <a:solidFill>
                <a:schemeClr val="accent1">
                  <a:lumMod val="50000"/>
                </a:schemeClr>
              </a:solidFill>
            </a:rPr>
            <a:t>3. </a:t>
          </a:r>
          <a:r>
            <a:rPr lang="it-IT" sz="1100">
              <a:solidFill>
                <a:schemeClr val="accent1">
                  <a:lumMod val="50000"/>
                </a:schemeClr>
              </a:solidFill>
            </a:rPr>
            <a:t>nelle celle verdi inserisci una % di</a:t>
          </a:r>
          <a:r>
            <a:rPr lang="it-IT" sz="1100" baseline="0">
              <a:solidFill>
                <a:schemeClr val="accent1">
                  <a:lumMod val="50000"/>
                </a:schemeClr>
              </a:solidFill>
            </a:rPr>
            <a:t> crescita mensile della media mobile che servirebbe per raggiungere l'obiettivo desiderato</a:t>
          </a:r>
          <a:endParaRPr lang="it-IT" sz="11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152399</xdr:colOff>
      <xdr:row>9</xdr:row>
      <xdr:rowOff>85725</xdr:rowOff>
    </xdr:from>
    <xdr:to>
      <xdr:col>7</xdr:col>
      <xdr:colOff>47625</xdr:colOff>
      <xdr:row>26</xdr:row>
      <xdr:rowOff>47624</xdr:rowOff>
    </xdr:to>
    <xdr:sp macro="" textlink="">
      <xdr:nvSpPr>
        <xdr:cNvPr id="8" name="Fumetto: rettangolo con angoli arrotondati 7">
          <a:extLst>
            <a:ext uri="{FF2B5EF4-FFF2-40B4-BE49-F238E27FC236}">
              <a16:creationId xmlns:a16="http://schemas.microsoft.com/office/drawing/2014/main" id="{1A0D21D9-AC9C-4087-984B-3A40CCBCE8FE}"/>
            </a:ext>
          </a:extLst>
        </xdr:cNvPr>
        <xdr:cNvSpPr/>
      </xdr:nvSpPr>
      <xdr:spPr>
        <a:xfrm>
          <a:off x="152399" y="1600200"/>
          <a:ext cx="1295401" cy="2419349"/>
        </a:xfrm>
        <a:prstGeom prst="wedgeRoundRectCallout">
          <a:avLst>
            <a:gd name="adj1" fmla="val 60288"/>
            <a:gd name="adj2" fmla="val -64157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600" b="1">
              <a:solidFill>
                <a:schemeClr val="accent1">
                  <a:lumMod val="50000"/>
                </a:schemeClr>
              </a:solidFill>
            </a:rPr>
            <a:t>1. </a:t>
          </a:r>
          <a:r>
            <a:rPr lang="it-IT" sz="1100">
              <a:solidFill>
                <a:schemeClr val="accent1">
                  <a:lumMod val="50000"/>
                </a:schemeClr>
              </a:solidFill>
            </a:rPr>
            <a:t>inserisci nella tabella</a:t>
          </a:r>
          <a:r>
            <a:rPr lang="it-IT" sz="1100" baseline="0">
              <a:solidFill>
                <a:schemeClr val="accent1">
                  <a:lumMod val="50000"/>
                </a:schemeClr>
              </a:solidFill>
            </a:rPr>
            <a:t> "Fatturato" </a:t>
          </a:r>
          <a:r>
            <a:rPr lang="it-IT" sz="1100">
              <a:solidFill>
                <a:schemeClr val="accent1">
                  <a:lumMod val="50000"/>
                </a:schemeClr>
              </a:solidFill>
            </a:rPr>
            <a:t>il valore mese per mese</a:t>
          </a:r>
          <a:r>
            <a:rPr lang="it-IT" sz="1100" baseline="0">
              <a:solidFill>
                <a:schemeClr val="accent1">
                  <a:lumMod val="50000"/>
                </a:schemeClr>
              </a:solidFill>
            </a:rPr>
            <a:t>. Vai a recuperare i dati dal gennaio 2020 fino a oggi e sovrascrivili a quelli che ho messo come esempio</a:t>
          </a:r>
          <a:endParaRPr lang="it-IT" sz="11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19</xdr:col>
      <xdr:colOff>47625</xdr:colOff>
      <xdr:row>1</xdr:row>
      <xdr:rowOff>9524</xdr:rowOff>
    </xdr:from>
    <xdr:to>
      <xdr:col>26</xdr:col>
      <xdr:colOff>123825</xdr:colOff>
      <xdr:row>22</xdr:row>
      <xdr:rowOff>161924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71A80D2-EFE1-021A-71B8-CF905319F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013"/>
  <sheetViews>
    <sheetView tabSelected="1" zoomScaleNormal="100" workbookViewId="0">
      <pane ySplit="7" topLeftCell="A8" activePane="bottomLeft" state="frozen"/>
      <selection pane="bottomLeft" activeCell="AB25" sqref="AB25"/>
    </sheetView>
  </sheetViews>
  <sheetFormatPr defaultColWidth="14.42578125" defaultRowHeight="15" customHeight="1" x14ac:dyDescent="0.25"/>
  <cols>
    <col min="1" max="7" width="3" customWidth="1"/>
    <col min="8" max="8" width="3.28515625" customWidth="1"/>
    <col min="9" max="9" width="17.140625" customWidth="1"/>
    <col min="10" max="16" width="14.28515625" customWidth="1"/>
    <col min="17" max="19" width="10.42578125" bestFit="1" customWidth="1"/>
    <col min="20" max="30" width="9.140625" customWidth="1"/>
    <col min="31" max="31" width="8.7109375" customWidth="1"/>
    <col min="32" max="16384" width="14.42578125" style="43"/>
  </cols>
  <sheetData>
    <row r="1" spans="1:31" ht="11.2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42"/>
    </row>
    <row r="2" spans="1:31" ht="14.25" customHeight="1" x14ac:dyDescent="0.25">
      <c r="A2" s="12"/>
      <c r="B2" s="12"/>
      <c r="C2" s="12"/>
      <c r="D2" s="12"/>
      <c r="E2" s="12"/>
      <c r="F2" s="12"/>
      <c r="G2" s="12"/>
      <c r="H2" s="12"/>
      <c r="I2" s="28" t="s">
        <v>15</v>
      </c>
      <c r="J2" s="14"/>
      <c r="K2" s="14"/>
      <c r="L2" s="14"/>
      <c r="M2" s="26">
        <v>850000</v>
      </c>
      <c r="N2" s="45">
        <v>950000</v>
      </c>
      <c r="O2" s="45">
        <v>1100000</v>
      </c>
      <c r="P2" s="45">
        <v>1300000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42"/>
    </row>
    <row r="3" spans="1:31" ht="14.25" customHeight="1" x14ac:dyDescent="0.25">
      <c r="A3" s="12"/>
      <c r="B3" s="12"/>
      <c r="C3" s="12"/>
      <c r="D3" s="12"/>
      <c r="E3" s="12"/>
      <c r="F3" s="12"/>
      <c r="G3" s="12"/>
      <c r="H3" s="12"/>
      <c r="I3" s="13" t="s">
        <v>19</v>
      </c>
      <c r="J3" s="15"/>
      <c r="K3" s="16"/>
      <c r="L3" s="16"/>
      <c r="M3" s="17">
        <f>(M4-M2)/M4*100</f>
        <v>0.30705427283965386</v>
      </c>
      <c r="N3" s="17">
        <f t="shared" ref="N3:P3" si="0">(N4-N2)/N4*100</f>
        <v>8.3641602258440362E-2</v>
      </c>
      <c r="O3" s="17">
        <f t="shared" si="0"/>
        <v>2.4686258165983235</v>
      </c>
      <c r="P3" s="17">
        <f t="shared" si="0"/>
        <v>4.7461795333494692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42"/>
    </row>
    <row r="4" spans="1:31" ht="14.25" customHeight="1" x14ac:dyDescent="0.25">
      <c r="A4" s="12"/>
      <c r="B4" s="12"/>
      <c r="C4" s="12"/>
      <c r="D4" s="12"/>
      <c r="E4" s="12"/>
      <c r="F4" s="12"/>
      <c r="G4" s="12"/>
      <c r="H4" s="12"/>
      <c r="I4" s="13" t="s">
        <v>16</v>
      </c>
      <c r="J4" s="18">
        <f t="shared" ref="J4:N4" si="1">J22</f>
        <v>819072</v>
      </c>
      <c r="K4" s="18">
        <f t="shared" si="1"/>
        <v>853263</v>
      </c>
      <c r="L4" s="18">
        <f t="shared" si="1"/>
        <v>832062</v>
      </c>
      <c r="M4" s="19">
        <f t="shared" si="1"/>
        <v>852618</v>
      </c>
      <c r="N4" s="19">
        <f t="shared" si="1"/>
        <v>950795.2603899875</v>
      </c>
      <c r="O4" s="19">
        <f>O22</f>
        <v>1127842.2038138399</v>
      </c>
      <c r="P4" s="19">
        <f>P22</f>
        <v>1364774.6553694874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42"/>
    </row>
    <row r="5" spans="1:31" ht="14.25" customHeight="1" x14ac:dyDescent="0.25">
      <c r="A5" s="12"/>
      <c r="B5" s="12"/>
      <c r="C5" s="12"/>
      <c r="D5" s="12"/>
      <c r="E5" s="12"/>
      <c r="F5" s="12"/>
      <c r="G5" s="12"/>
      <c r="H5" s="12"/>
      <c r="I5" s="25" t="s">
        <v>20</v>
      </c>
      <c r="J5" s="15"/>
      <c r="K5" s="36">
        <f t="shared" ref="K5:N5" si="2">(K4-J4)/J4*100</f>
        <v>4.1743582981715894</v>
      </c>
      <c r="L5" s="36">
        <f t="shared" si="2"/>
        <v>-2.4846969808839714</v>
      </c>
      <c r="M5" s="36">
        <f t="shared" si="2"/>
        <v>2.4704889779848136</v>
      </c>
      <c r="N5" s="36">
        <f t="shared" si="2"/>
        <v>11.514800343176839</v>
      </c>
      <c r="O5" s="36">
        <f>(O4-N4)/N4*100</f>
        <v>18.620932476170857</v>
      </c>
      <c r="P5" s="36">
        <f>(P4-O4)/O4*100</f>
        <v>21.007588717149581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42"/>
    </row>
    <row r="6" spans="1:31" ht="11.25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20"/>
      <c r="K6" s="20"/>
      <c r="L6" s="20"/>
      <c r="M6" s="20"/>
      <c r="N6" s="20"/>
      <c r="O6" s="20"/>
      <c r="P6" s="20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42"/>
    </row>
    <row r="7" spans="1:31" ht="15" customHeight="1" x14ac:dyDescent="0.25">
      <c r="A7" s="12"/>
      <c r="B7" s="12"/>
      <c r="C7" s="12"/>
      <c r="D7" s="12"/>
      <c r="E7" s="12"/>
      <c r="F7" s="12"/>
      <c r="G7" s="12"/>
      <c r="H7" s="12"/>
      <c r="I7" s="31" t="s">
        <v>0</v>
      </c>
      <c r="J7" s="2">
        <v>2020</v>
      </c>
      <c r="K7" s="2">
        <v>2021</v>
      </c>
      <c r="L7" s="2">
        <v>2022</v>
      </c>
      <c r="M7" s="2">
        <v>2023</v>
      </c>
      <c r="N7" s="3">
        <v>2024</v>
      </c>
      <c r="O7" s="2">
        <v>2025</v>
      </c>
      <c r="P7" s="2">
        <v>2026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42"/>
    </row>
    <row r="8" spans="1:31" ht="13.5" customHeight="1" x14ac:dyDescent="0.25">
      <c r="A8" s="12"/>
      <c r="B8" s="12"/>
      <c r="C8" s="12"/>
      <c r="D8" s="12"/>
      <c r="E8" s="12"/>
      <c r="F8" s="12"/>
      <c r="G8" s="12"/>
      <c r="H8" s="12"/>
      <c r="I8" s="29" t="s">
        <v>1</v>
      </c>
      <c r="J8" s="21"/>
      <c r="K8" s="22"/>
      <c r="L8" s="22"/>
      <c r="M8" s="22"/>
      <c r="N8" s="22"/>
      <c r="O8" s="22"/>
      <c r="P8" s="22"/>
      <c r="Q8" s="33"/>
      <c r="R8" s="33"/>
      <c r="S8" s="33"/>
      <c r="T8" s="33"/>
      <c r="U8" s="1"/>
      <c r="V8" s="1"/>
      <c r="W8" s="1"/>
      <c r="X8" s="1"/>
      <c r="Y8" s="1"/>
      <c r="Z8" s="1"/>
      <c r="AA8" s="1"/>
      <c r="AB8" s="1"/>
      <c r="AC8" s="1"/>
      <c r="AD8" s="1"/>
      <c r="AE8" s="42"/>
    </row>
    <row r="9" spans="1:31" ht="11.25" customHeight="1" x14ac:dyDescent="0.25">
      <c r="A9" s="12"/>
      <c r="B9" s="12"/>
      <c r="C9" s="12"/>
      <c r="D9" s="12"/>
      <c r="E9" s="12"/>
      <c r="F9" s="12"/>
      <c r="G9" s="12"/>
      <c r="H9" s="12"/>
      <c r="I9" s="4"/>
      <c r="J9" s="4"/>
      <c r="K9" s="5"/>
      <c r="L9" s="5"/>
      <c r="M9" s="5"/>
      <c r="N9" s="5"/>
      <c r="O9" s="5"/>
      <c r="P9" s="5"/>
      <c r="Q9" s="38"/>
      <c r="R9" s="38"/>
      <c r="S9" s="38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42"/>
    </row>
    <row r="10" spans="1:31" ht="11.25" customHeight="1" x14ac:dyDescent="0.25">
      <c r="A10" s="12"/>
      <c r="B10" s="12"/>
      <c r="C10" s="12"/>
      <c r="D10" s="12"/>
      <c r="E10" s="12"/>
      <c r="F10" s="12"/>
      <c r="G10" s="12"/>
      <c r="H10" s="12"/>
      <c r="I10" s="6" t="s">
        <v>2</v>
      </c>
      <c r="J10" s="27">
        <v>75985</v>
      </c>
      <c r="K10" s="27">
        <v>79685</v>
      </c>
      <c r="L10" s="27">
        <v>69542</v>
      </c>
      <c r="M10" s="27">
        <v>109874</v>
      </c>
      <c r="N10" s="8">
        <f t="shared" ref="N10:O19" si="3">N40</f>
        <v>71210.406944444447</v>
      </c>
      <c r="O10" s="8">
        <f>O40</f>
        <v>81292.99476334393</v>
      </c>
      <c r="P10" s="8">
        <f t="shared" ref="P10:P21" si="4">P40</f>
        <v>96712.46897703677</v>
      </c>
      <c r="Q10" s="39"/>
      <c r="R10" s="39"/>
      <c r="S10" s="39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42"/>
    </row>
    <row r="11" spans="1:31" ht="11.25" customHeight="1" x14ac:dyDescent="0.25">
      <c r="A11" s="12"/>
      <c r="B11" s="12"/>
      <c r="C11" s="12"/>
      <c r="D11" s="12"/>
      <c r="E11" s="12"/>
      <c r="F11" s="12"/>
      <c r="G11" s="12"/>
      <c r="H11" s="12"/>
      <c r="I11" s="6" t="s">
        <v>3</v>
      </c>
      <c r="J11" s="27">
        <v>100200</v>
      </c>
      <c r="K11" s="27">
        <v>69854</v>
      </c>
      <c r="L11" s="27">
        <v>75532</v>
      </c>
      <c r="M11" s="27">
        <v>59874</v>
      </c>
      <c r="N11" s="8">
        <f t="shared" si="3"/>
        <v>72577.64675777778</v>
      </c>
      <c r="O11" s="8">
        <f>O41</f>
        <v>83406.612627190872</v>
      </c>
      <c r="P11" s="8">
        <f t="shared" si="4"/>
        <v>99517.13057737083</v>
      </c>
      <c r="Q11" s="39"/>
      <c r="R11" s="39"/>
      <c r="S11" s="39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42"/>
    </row>
    <row r="12" spans="1:31" ht="11.25" customHeight="1" x14ac:dyDescent="0.25">
      <c r="A12" s="12"/>
      <c r="B12" s="12"/>
      <c r="C12" s="12"/>
      <c r="D12" s="12"/>
      <c r="E12" s="12"/>
      <c r="F12" s="12"/>
      <c r="G12" s="12"/>
      <c r="H12" s="12"/>
      <c r="I12" s="6" t="s">
        <v>4</v>
      </c>
      <c r="J12" s="27">
        <v>77654</v>
      </c>
      <c r="K12" s="27">
        <v>74236</v>
      </c>
      <c r="L12" s="27">
        <v>66985</v>
      </c>
      <c r="M12" s="27">
        <v>78365</v>
      </c>
      <c r="N12" s="8">
        <f t="shared" si="3"/>
        <v>73971.137575527115</v>
      </c>
      <c r="O12" s="8">
        <f t="shared" si="3"/>
        <v>85575.184555497835</v>
      </c>
      <c r="P12" s="8">
        <f t="shared" si="4"/>
        <v>102403.12736411458</v>
      </c>
      <c r="Q12" s="39"/>
      <c r="R12" s="39"/>
      <c r="S12" s="39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42"/>
    </row>
    <row r="13" spans="1:31" ht="11.25" customHeight="1" x14ac:dyDescent="0.25">
      <c r="A13" s="12"/>
      <c r="B13" s="12"/>
      <c r="C13" s="12"/>
      <c r="D13" s="12"/>
      <c r="E13" s="12"/>
      <c r="F13" s="12"/>
      <c r="G13" s="12"/>
      <c r="H13" s="12"/>
      <c r="I13" s="6" t="s">
        <v>5</v>
      </c>
      <c r="J13" s="27">
        <v>42566</v>
      </c>
      <c r="K13" s="27">
        <v>70326</v>
      </c>
      <c r="L13" s="27">
        <v>123658</v>
      </c>
      <c r="M13" s="27">
        <v>56842</v>
      </c>
      <c r="N13" s="8">
        <f t="shared" si="3"/>
        <v>75391.383416977231</v>
      </c>
      <c r="O13" s="8">
        <f t="shared" si="3"/>
        <v>87800.139353940773</v>
      </c>
      <c r="P13" s="8">
        <f t="shared" si="4"/>
        <v>105372.81805767391</v>
      </c>
      <c r="Q13" s="39"/>
      <c r="R13" s="39"/>
      <c r="S13" s="39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42"/>
    </row>
    <row r="14" spans="1:31" ht="11.25" customHeight="1" x14ac:dyDescent="0.25">
      <c r="A14" s="12"/>
      <c r="B14" s="12"/>
      <c r="C14" s="12"/>
      <c r="D14" s="12"/>
      <c r="E14" s="12"/>
      <c r="F14" s="12"/>
      <c r="G14" s="12"/>
      <c r="H14" s="12"/>
      <c r="I14" s="6" t="s">
        <v>6</v>
      </c>
      <c r="J14" s="27">
        <v>58124</v>
      </c>
      <c r="K14" s="27">
        <v>69875</v>
      </c>
      <c r="L14" s="27">
        <v>49582</v>
      </c>
      <c r="M14" s="35">
        <v>51265</v>
      </c>
      <c r="N14" s="8">
        <f t="shared" si="3"/>
        <v>76838.897978583191</v>
      </c>
      <c r="O14" s="8">
        <f t="shared" si="3"/>
        <v>90082.942977143233</v>
      </c>
      <c r="P14" s="8">
        <f t="shared" si="4"/>
        <v>108428.62978134645</v>
      </c>
      <c r="Q14" s="39"/>
      <c r="R14" s="39"/>
      <c r="S14" s="39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42"/>
    </row>
    <row r="15" spans="1:31" ht="11.25" customHeight="1" x14ac:dyDescent="0.25">
      <c r="A15" s="12"/>
      <c r="B15" s="12"/>
      <c r="C15" s="12"/>
      <c r="D15" s="12"/>
      <c r="E15" s="12"/>
      <c r="F15" s="12"/>
      <c r="G15" s="12"/>
      <c r="H15" s="12"/>
      <c r="I15" s="6" t="s">
        <v>7</v>
      </c>
      <c r="J15" s="27">
        <v>76954</v>
      </c>
      <c r="K15" s="27">
        <v>87654</v>
      </c>
      <c r="L15" s="27">
        <v>56232</v>
      </c>
      <c r="M15" s="35">
        <v>69875</v>
      </c>
      <c r="N15" s="8">
        <f t="shared" si="3"/>
        <v>78314.204819771985</v>
      </c>
      <c r="O15" s="8">
        <f t="shared" si="3"/>
        <v>92425.099494548951</v>
      </c>
      <c r="P15" s="8">
        <f t="shared" si="4"/>
        <v>111573.06004500549</v>
      </c>
      <c r="Q15" s="39"/>
      <c r="R15" s="39"/>
      <c r="S15" s="39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42"/>
    </row>
    <row r="16" spans="1:31" ht="11.25" customHeight="1" x14ac:dyDescent="0.25">
      <c r="A16" s="12"/>
      <c r="B16" s="12"/>
      <c r="C16" s="12"/>
      <c r="D16" s="12"/>
      <c r="E16" s="12"/>
      <c r="F16" s="12"/>
      <c r="G16" s="12"/>
      <c r="H16" s="12"/>
      <c r="I16" s="6" t="s">
        <v>8</v>
      </c>
      <c r="J16" s="27">
        <v>62548</v>
      </c>
      <c r="K16" s="27">
        <v>59123</v>
      </c>
      <c r="L16" s="27">
        <v>46584</v>
      </c>
      <c r="M16" s="35">
        <v>74698</v>
      </c>
      <c r="N16" s="8">
        <f t="shared" si="3"/>
        <v>79817.837552311612</v>
      </c>
      <c r="O16" s="8">
        <f t="shared" si="3"/>
        <v>94828.152081407228</v>
      </c>
      <c r="P16" s="8">
        <f t="shared" si="4"/>
        <v>114808.67878631066</v>
      </c>
      <c r="Q16" s="39"/>
      <c r="R16" s="39"/>
      <c r="S16" s="39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42"/>
    </row>
    <row r="17" spans="1:31" ht="11.25" customHeight="1" x14ac:dyDescent="0.25">
      <c r="A17" s="12"/>
      <c r="B17" s="12"/>
      <c r="C17" s="12"/>
      <c r="D17" s="12"/>
      <c r="E17" s="12"/>
      <c r="F17" s="12"/>
      <c r="G17" s="12"/>
      <c r="H17" s="12"/>
      <c r="I17" s="6" t="s">
        <v>9</v>
      </c>
      <c r="J17" s="27">
        <v>42365</v>
      </c>
      <c r="K17" s="27">
        <v>45012</v>
      </c>
      <c r="L17" s="27">
        <v>62685</v>
      </c>
      <c r="M17" s="35">
        <v>45987</v>
      </c>
      <c r="N17" s="8">
        <f t="shared" si="3"/>
        <v>81350.340033315995</v>
      </c>
      <c r="O17" s="8">
        <f t="shared" si="3"/>
        <v>97293.684035523809</v>
      </c>
      <c r="P17" s="8">
        <f t="shared" si="4"/>
        <v>118138.13047111366</v>
      </c>
      <c r="Q17" s="39"/>
      <c r="R17" s="39"/>
      <c r="S17" s="39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42"/>
    </row>
    <row r="18" spans="1:31" ht="11.25" customHeight="1" x14ac:dyDescent="0.25">
      <c r="A18" s="12"/>
      <c r="B18" s="12"/>
      <c r="C18" s="12"/>
      <c r="D18" s="12"/>
      <c r="E18" s="12"/>
      <c r="F18" s="12"/>
      <c r="G18" s="12"/>
      <c r="H18" s="12"/>
      <c r="I18" s="6" t="s">
        <v>10</v>
      </c>
      <c r="J18" s="27">
        <v>75987</v>
      </c>
      <c r="K18" s="27">
        <v>69123</v>
      </c>
      <c r="L18" s="27">
        <v>70458</v>
      </c>
      <c r="M18" s="35">
        <v>81365</v>
      </c>
      <c r="N18" s="8">
        <f t="shared" si="3"/>
        <v>82912.266561955665</v>
      </c>
      <c r="O18" s="8">
        <f t="shared" si="3"/>
        <v>99823.319820447432</v>
      </c>
      <c r="P18" s="8">
        <f t="shared" si="4"/>
        <v>121564.13625477596</v>
      </c>
      <c r="Q18" s="39"/>
      <c r="R18" s="39"/>
      <c r="S18" s="39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42"/>
    </row>
    <row r="19" spans="1:31" ht="11.25" customHeight="1" x14ac:dyDescent="0.25">
      <c r="A19" s="12"/>
      <c r="B19" s="12"/>
      <c r="C19" s="12"/>
      <c r="D19" s="12"/>
      <c r="E19" s="12"/>
      <c r="F19" s="12"/>
      <c r="G19" s="12"/>
      <c r="H19" s="12"/>
      <c r="I19" s="6" t="s">
        <v>11</v>
      </c>
      <c r="J19" s="27">
        <v>96584</v>
      </c>
      <c r="K19" s="27">
        <v>78254</v>
      </c>
      <c r="L19" s="27">
        <v>69854</v>
      </c>
      <c r="M19" s="35">
        <v>59684</v>
      </c>
      <c r="N19" s="8">
        <f t="shared" si="3"/>
        <v>84504.182079945211</v>
      </c>
      <c r="O19" s="8">
        <f t="shared" si="3"/>
        <v>102418.72613577907</v>
      </c>
      <c r="P19" s="8">
        <f t="shared" si="4"/>
        <v>125089.49620616446</v>
      </c>
      <c r="Q19" s="39"/>
      <c r="R19" s="39"/>
      <c r="S19" s="39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42"/>
    </row>
    <row r="20" spans="1:31" ht="11.25" customHeight="1" x14ac:dyDescent="0.25">
      <c r="A20" s="12"/>
      <c r="B20" s="12"/>
      <c r="C20" s="12"/>
      <c r="D20" s="12"/>
      <c r="E20" s="12"/>
      <c r="F20" s="12"/>
      <c r="G20" s="12"/>
      <c r="H20" s="12"/>
      <c r="I20" s="6" t="s">
        <v>12</v>
      </c>
      <c r="J20" s="27">
        <v>60231</v>
      </c>
      <c r="K20" s="27">
        <v>69852</v>
      </c>
      <c r="L20" s="27">
        <v>58794</v>
      </c>
      <c r="M20" s="35">
        <v>79857</v>
      </c>
      <c r="N20" s="8">
        <f t="shared" ref="N20" si="5">N50</f>
        <v>86126.662375880158</v>
      </c>
      <c r="O20" s="8">
        <f t="shared" ref="O20" si="6">O50</f>
        <v>105081.61301530933</v>
      </c>
      <c r="P20" s="8">
        <f t="shared" si="4"/>
        <v>128717.09159614323</v>
      </c>
      <c r="Q20" s="39"/>
      <c r="R20" s="39"/>
      <c r="S20" s="39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42"/>
    </row>
    <row r="21" spans="1:31" ht="11.25" customHeight="1" x14ac:dyDescent="0.25">
      <c r="A21" s="12"/>
      <c r="B21" s="12"/>
      <c r="C21" s="12"/>
      <c r="D21" s="12"/>
      <c r="E21" s="12"/>
      <c r="F21" s="12"/>
      <c r="G21" s="12"/>
      <c r="H21" s="12"/>
      <c r="I21" s="9" t="s">
        <v>13</v>
      </c>
      <c r="J21" s="27">
        <v>49874</v>
      </c>
      <c r="K21" s="27">
        <v>80269</v>
      </c>
      <c r="L21" s="27">
        <v>82156</v>
      </c>
      <c r="M21" s="35">
        <v>84932</v>
      </c>
      <c r="N21" s="8">
        <f t="shared" ref="N21" si="7">N51</f>
        <v>87780.294293497063</v>
      </c>
      <c r="O21" s="8">
        <f t="shared" ref="O21" si="8">O51</f>
        <v>107813.73495370738</v>
      </c>
      <c r="P21" s="8">
        <f t="shared" si="4"/>
        <v>132449.88725243139</v>
      </c>
      <c r="Q21" s="39"/>
      <c r="R21" s="39"/>
      <c r="S21" s="39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42"/>
    </row>
    <row r="22" spans="1:31" ht="11.25" customHeight="1" x14ac:dyDescent="0.25">
      <c r="A22" s="12"/>
      <c r="B22" s="12"/>
      <c r="C22" s="12"/>
      <c r="D22" s="12"/>
      <c r="E22" s="12"/>
      <c r="F22" s="12"/>
      <c r="G22" s="12"/>
      <c r="H22" s="12"/>
      <c r="I22" s="10" t="s">
        <v>14</v>
      </c>
      <c r="J22" s="11">
        <f t="shared" ref="J22:P22" si="9">SUM(J10:J21)</f>
        <v>819072</v>
      </c>
      <c r="K22" s="11">
        <f t="shared" si="9"/>
        <v>853263</v>
      </c>
      <c r="L22" s="11">
        <f t="shared" si="9"/>
        <v>832062</v>
      </c>
      <c r="M22" s="11">
        <f t="shared" si="9"/>
        <v>852618</v>
      </c>
      <c r="N22" s="11">
        <f t="shared" si="9"/>
        <v>950795.2603899875</v>
      </c>
      <c r="O22" s="11">
        <f t="shared" si="9"/>
        <v>1127842.2038138399</v>
      </c>
      <c r="P22" s="11">
        <f t="shared" si="9"/>
        <v>1364774.6553694874</v>
      </c>
      <c r="Q22" s="40"/>
      <c r="R22" s="40"/>
      <c r="S22" s="40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42"/>
    </row>
    <row r="23" spans="1:31" ht="13.5" customHeight="1" x14ac:dyDescent="0.25">
      <c r="A23" s="12"/>
      <c r="B23" s="12"/>
      <c r="C23" s="12"/>
      <c r="D23" s="12"/>
      <c r="E23" s="12"/>
      <c r="F23" s="12"/>
      <c r="G23" s="12"/>
      <c r="H23" s="12"/>
      <c r="I23" s="29" t="s">
        <v>22</v>
      </c>
      <c r="J23" s="21"/>
      <c r="K23" s="22"/>
      <c r="L23" s="22"/>
      <c r="M23" s="22"/>
      <c r="N23" s="22"/>
      <c r="O23" s="22"/>
      <c r="P23" s="22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42"/>
    </row>
    <row r="24" spans="1:31" ht="11.25" customHeight="1" x14ac:dyDescent="0.25">
      <c r="A24" s="12"/>
      <c r="B24" s="12"/>
      <c r="C24" s="12"/>
      <c r="D24" s="12"/>
      <c r="E24" s="12"/>
      <c r="F24" s="12"/>
      <c r="G24" s="12"/>
      <c r="H24" s="12"/>
      <c r="I24" s="4"/>
      <c r="J24" s="4"/>
      <c r="K24" s="5"/>
      <c r="L24" s="5"/>
      <c r="M24" s="5"/>
      <c r="N24" s="5"/>
      <c r="O24" s="5"/>
      <c r="P24" s="5"/>
      <c r="Q24" s="38"/>
      <c r="R24" s="38"/>
      <c r="S24" s="38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42"/>
    </row>
    <row r="25" spans="1:31" ht="11.25" customHeight="1" x14ac:dyDescent="0.25">
      <c r="A25" s="12"/>
      <c r="B25" s="12"/>
      <c r="C25" s="12"/>
      <c r="D25" s="12"/>
      <c r="E25" s="12"/>
      <c r="F25" s="12"/>
      <c r="G25" s="12"/>
      <c r="H25" s="12"/>
      <c r="I25" s="6" t="s">
        <v>2</v>
      </c>
      <c r="J25" s="37"/>
      <c r="K25" s="41">
        <f>(K10-J10)/J10*100</f>
        <v>4.8693821148910974</v>
      </c>
      <c r="L25" s="41">
        <f t="shared" ref="L25:M25" si="10">(L10-K10)/K10*100</f>
        <v>-12.72886992533099</v>
      </c>
      <c r="M25" s="41">
        <f t="shared" si="10"/>
        <v>57.996606367375115</v>
      </c>
      <c r="N25" s="41">
        <f>(N10-M10)/M10*100</f>
        <v>-35.189028392117841</v>
      </c>
      <c r="O25" s="41">
        <f t="shared" ref="O25:P25" si="11">(O10-N10)/N10*100</f>
        <v>14.158868417597334</v>
      </c>
      <c r="P25" s="41">
        <f t="shared" si="11"/>
        <v>18.967777307972522</v>
      </c>
      <c r="Q25" s="39"/>
      <c r="R25" s="39"/>
      <c r="S25" s="39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42"/>
    </row>
    <row r="26" spans="1:31" ht="11.25" customHeight="1" x14ac:dyDescent="0.25">
      <c r="A26" s="12"/>
      <c r="B26" s="12"/>
      <c r="C26" s="12"/>
      <c r="D26" s="12"/>
      <c r="E26" s="12"/>
      <c r="F26" s="12"/>
      <c r="G26" s="12"/>
      <c r="H26" s="12"/>
      <c r="I26" s="6" t="s">
        <v>3</v>
      </c>
      <c r="J26" s="37"/>
      <c r="K26" s="41">
        <f t="shared" ref="K26:M36" si="12">(K11-J11)/J11*100</f>
        <v>-30.28542914171657</v>
      </c>
      <c r="L26" s="41">
        <f t="shared" si="12"/>
        <v>8.1283820539983402</v>
      </c>
      <c r="M26" s="41">
        <f t="shared" si="12"/>
        <v>-20.730286501085633</v>
      </c>
      <c r="N26" s="41">
        <f t="shared" ref="N26:P26" si="13">(N11-M11)/M11*100</f>
        <v>21.217300928245617</v>
      </c>
      <c r="O26" s="41">
        <f t="shared" si="13"/>
        <v>14.920524918028713</v>
      </c>
      <c r="P26" s="41">
        <f t="shared" si="13"/>
        <v>19.315636305949042</v>
      </c>
      <c r="Q26" s="39"/>
      <c r="R26" s="39"/>
      <c r="S26" s="39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42"/>
    </row>
    <row r="27" spans="1:31" ht="11.25" customHeight="1" x14ac:dyDescent="0.25">
      <c r="A27" s="12"/>
      <c r="B27" s="12"/>
      <c r="C27" s="12"/>
      <c r="D27" s="12"/>
      <c r="E27" s="12"/>
      <c r="F27" s="12"/>
      <c r="G27" s="12"/>
      <c r="H27" s="12"/>
      <c r="I27" s="6" t="s">
        <v>4</v>
      </c>
      <c r="J27" s="37"/>
      <c r="K27" s="41">
        <f t="shared" si="12"/>
        <v>-4.4015762227316042</v>
      </c>
      <c r="L27" s="41">
        <f t="shared" si="12"/>
        <v>-9.7674982488280619</v>
      </c>
      <c r="M27" s="41">
        <f t="shared" si="12"/>
        <v>16.988878107038889</v>
      </c>
      <c r="N27" s="41">
        <f t="shared" ref="N27:P27" si="14">(N12-M12)/M12*100</f>
        <v>-5.6069194467847705</v>
      </c>
      <c r="O27" s="41">
        <f t="shared" si="14"/>
        <v>15.687263114106612</v>
      </c>
      <c r="P27" s="41">
        <f t="shared" si="14"/>
        <v>19.664512435498597</v>
      </c>
      <c r="Q27" s="39"/>
      <c r="R27" s="39"/>
      <c r="S27" s="39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42"/>
    </row>
    <row r="28" spans="1:31" ht="11.25" customHeight="1" x14ac:dyDescent="0.25">
      <c r="A28" s="12"/>
      <c r="B28" s="12"/>
      <c r="C28" s="12"/>
      <c r="D28" s="12"/>
      <c r="E28" s="12"/>
      <c r="F28" s="12"/>
      <c r="G28" s="12"/>
      <c r="H28" s="12"/>
      <c r="I28" s="6" t="s">
        <v>5</v>
      </c>
      <c r="J28" s="37"/>
      <c r="K28" s="41">
        <f t="shared" si="12"/>
        <v>65.216369872668324</v>
      </c>
      <c r="L28" s="41">
        <f t="shared" si="12"/>
        <v>75.835395159684893</v>
      </c>
      <c r="M28" s="41">
        <f t="shared" si="12"/>
        <v>-54.032897184169236</v>
      </c>
      <c r="N28" s="41">
        <f t="shared" ref="N28:P28" si="15">(N13-M13)/M13*100</f>
        <v>32.633234961783948</v>
      </c>
      <c r="O28" s="41">
        <f t="shared" si="15"/>
        <v>16.459116910393821</v>
      </c>
      <c r="P28" s="41">
        <f t="shared" si="15"/>
        <v>20.014408670690127</v>
      </c>
      <c r="Q28" s="39"/>
      <c r="R28" s="39"/>
      <c r="S28" s="39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42"/>
    </row>
    <row r="29" spans="1:31" ht="11.25" customHeight="1" x14ac:dyDescent="0.25">
      <c r="A29" s="12"/>
      <c r="B29" s="12"/>
      <c r="C29" s="12"/>
      <c r="D29" s="12"/>
      <c r="E29" s="12"/>
      <c r="F29" s="12"/>
      <c r="G29" s="12"/>
      <c r="H29" s="12"/>
      <c r="I29" s="6" t="s">
        <v>6</v>
      </c>
      <c r="J29" s="37"/>
      <c r="K29" s="41">
        <f t="shared" si="12"/>
        <v>20.21712201500241</v>
      </c>
      <c r="L29" s="41">
        <f t="shared" si="12"/>
        <v>-29.041860465116283</v>
      </c>
      <c r="M29" s="41">
        <f t="shared" si="12"/>
        <v>3.3943769916501956</v>
      </c>
      <c r="N29" s="41">
        <f t="shared" ref="N29:P29" si="16">(N14-M14)/M14*100</f>
        <v>49.885688049513689</v>
      </c>
      <c r="O29" s="41">
        <f t="shared" si="16"/>
        <v>17.236120437660972</v>
      </c>
      <c r="P29" s="41">
        <f t="shared" si="16"/>
        <v>20.365327994288631</v>
      </c>
      <c r="Q29" s="39"/>
      <c r="R29" s="39"/>
      <c r="S29" s="39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42"/>
    </row>
    <row r="30" spans="1:31" ht="11.25" customHeight="1" x14ac:dyDescent="0.25">
      <c r="A30" s="12"/>
      <c r="B30" s="12"/>
      <c r="C30" s="12"/>
      <c r="D30" s="12"/>
      <c r="E30" s="12"/>
      <c r="F30" s="12"/>
      <c r="G30" s="12"/>
      <c r="H30" s="12"/>
      <c r="I30" s="6" t="s">
        <v>7</v>
      </c>
      <c r="J30" s="37"/>
      <c r="K30" s="41">
        <f t="shared" si="12"/>
        <v>13.904410427008344</v>
      </c>
      <c r="L30" s="41">
        <f t="shared" si="12"/>
        <v>-35.847765076322816</v>
      </c>
      <c r="M30" s="41">
        <f t="shared" si="12"/>
        <v>24.261986057760705</v>
      </c>
      <c r="N30" s="41">
        <f t="shared" ref="N30:P30" si="17">(N15-M15)/M15*100</f>
        <v>12.077573981784594</v>
      </c>
      <c r="O30" s="41">
        <f t="shared" si="17"/>
        <v>18.018308054395757</v>
      </c>
      <c r="P30" s="41">
        <f t="shared" si="17"/>
        <v>20.717273397780708</v>
      </c>
      <c r="Q30" s="39"/>
      <c r="R30" s="39"/>
      <c r="S30" s="39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42"/>
    </row>
    <row r="31" spans="1:31" ht="11.25" customHeight="1" x14ac:dyDescent="0.25">
      <c r="A31" s="12"/>
      <c r="B31" s="12"/>
      <c r="C31" s="12"/>
      <c r="D31" s="12"/>
      <c r="E31" s="12"/>
      <c r="F31" s="12"/>
      <c r="G31" s="12"/>
      <c r="H31" s="12"/>
      <c r="I31" s="6" t="s">
        <v>8</v>
      </c>
      <c r="J31" s="37"/>
      <c r="K31" s="41">
        <f t="shared" si="12"/>
        <v>-5.4757945897550684</v>
      </c>
      <c r="L31" s="41">
        <f t="shared" si="12"/>
        <v>-21.208328400115015</v>
      </c>
      <c r="M31" s="41">
        <f t="shared" si="12"/>
        <v>60.351193542847327</v>
      </c>
      <c r="N31" s="41">
        <f t="shared" ref="N31:P31" si="18">(N16-M16)/M16*100</f>
        <v>6.8540490405521055</v>
      </c>
      <c r="O31" s="41">
        <f t="shared" si="18"/>
        <v>18.805714348322258</v>
      </c>
      <c r="P31" s="41">
        <f t="shared" si="18"/>
        <v>21.070247881399951</v>
      </c>
      <c r="Q31" s="39"/>
      <c r="R31" s="39"/>
      <c r="S31" s="39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42"/>
    </row>
    <row r="32" spans="1:31" ht="11.25" customHeight="1" x14ac:dyDescent="0.25">
      <c r="A32" s="12"/>
      <c r="B32" s="12"/>
      <c r="C32" s="12"/>
      <c r="D32" s="12"/>
      <c r="E32" s="12"/>
      <c r="F32" s="12"/>
      <c r="G32" s="12"/>
      <c r="H32" s="12"/>
      <c r="I32" s="6" t="s">
        <v>9</v>
      </c>
      <c r="J32" s="37"/>
      <c r="K32" s="41">
        <f t="shared" si="12"/>
        <v>6.2480821432786504</v>
      </c>
      <c r="L32" s="41">
        <f t="shared" si="12"/>
        <v>39.262863236470274</v>
      </c>
      <c r="M32" s="41">
        <f t="shared" si="12"/>
        <v>-26.637951663077292</v>
      </c>
      <c r="N32" s="41">
        <f t="shared" ref="N32:P32" si="19">(N17-M17)/M17*100</f>
        <v>76.898558360658427</v>
      </c>
      <c r="O32" s="41">
        <f t="shared" si="19"/>
        <v>19.598374137930364</v>
      </c>
      <c r="P32" s="41">
        <f t="shared" si="19"/>
        <v>21.424254454152585</v>
      </c>
      <c r="Q32" s="39"/>
      <c r="R32" s="39"/>
      <c r="S32" s="39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42"/>
    </row>
    <row r="33" spans="1:31" ht="11.25" customHeight="1" x14ac:dyDescent="0.25">
      <c r="A33" s="12"/>
      <c r="B33" s="12"/>
      <c r="C33" s="12"/>
      <c r="D33" s="12"/>
      <c r="E33" s="12"/>
      <c r="F33" s="12"/>
      <c r="G33" s="12"/>
      <c r="H33" s="12"/>
      <c r="I33" s="6" t="s">
        <v>10</v>
      </c>
      <c r="J33" s="37"/>
      <c r="K33" s="41">
        <f t="shared" si="12"/>
        <v>-9.0331240870148832</v>
      </c>
      <c r="L33" s="41">
        <f t="shared" si="12"/>
        <v>1.9313397855995833</v>
      </c>
      <c r="M33" s="41">
        <f t="shared" si="12"/>
        <v>15.48014419938119</v>
      </c>
      <c r="N33" s="41">
        <f t="shared" ref="N33:P33" si="20">(N18-M18)/M18*100</f>
        <v>1.9016365291656911</v>
      </c>
      <c r="O33" s="41">
        <f t="shared" si="20"/>
        <v>20.396322474015456</v>
      </c>
      <c r="P33" s="41">
        <f t="shared" si="20"/>
        <v>21.77929613384309</v>
      </c>
      <c r="Q33" s="39"/>
      <c r="R33" s="39"/>
      <c r="S33" s="39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42"/>
    </row>
    <row r="34" spans="1:31" ht="11.25" customHeight="1" x14ac:dyDescent="0.25">
      <c r="A34" s="12"/>
      <c r="B34" s="12"/>
      <c r="C34" s="12"/>
      <c r="D34" s="12"/>
      <c r="E34" s="12"/>
      <c r="F34" s="12"/>
      <c r="G34" s="12"/>
      <c r="H34" s="12"/>
      <c r="I34" s="6" t="s">
        <v>11</v>
      </c>
      <c r="J34" s="37"/>
      <c r="K34" s="41">
        <f t="shared" si="12"/>
        <v>-18.97829868301168</v>
      </c>
      <c r="L34" s="41">
        <f t="shared" si="12"/>
        <v>-10.734275564188414</v>
      </c>
      <c r="M34" s="41">
        <f t="shared" si="12"/>
        <v>-14.558937211899103</v>
      </c>
      <c r="N34" s="41">
        <f t="shared" ref="N34:P34" si="21">(N19-M19)/M19*100</f>
        <v>41.58598967888414</v>
      </c>
      <c r="O34" s="41">
        <f t="shared" si="21"/>
        <v>21.199594641228288</v>
      </c>
      <c r="P34" s="41">
        <f t="shared" si="21"/>
        <v>22.135375947099931</v>
      </c>
      <c r="Q34" s="39"/>
      <c r="R34" s="39"/>
      <c r="S34" s="39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42"/>
    </row>
    <row r="35" spans="1:31" ht="11.25" customHeight="1" x14ac:dyDescent="0.25">
      <c r="A35" s="12"/>
      <c r="B35" s="12"/>
      <c r="C35" s="12"/>
      <c r="D35" s="12"/>
      <c r="E35" s="12"/>
      <c r="F35" s="12"/>
      <c r="G35" s="12"/>
      <c r="H35" s="12"/>
      <c r="I35" s="6" t="s">
        <v>12</v>
      </c>
      <c r="J35" s="37"/>
      <c r="K35" s="41">
        <f t="shared" si="12"/>
        <v>15.973502017233651</v>
      </c>
      <c r="L35" s="41">
        <f t="shared" si="12"/>
        <v>-15.830613296684417</v>
      </c>
      <c r="M35" s="41">
        <f t="shared" si="12"/>
        <v>35.825084192264519</v>
      </c>
      <c r="N35" s="41">
        <f t="shared" ref="N35:P35" si="22">(N20-M20)/M20*100</f>
        <v>7.8511118322503446</v>
      </c>
      <c r="O35" s="41">
        <f t="shared" si="22"/>
        <v>22.008226159635228</v>
      </c>
      <c r="P35" s="41">
        <f t="shared" si="22"/>
        <v>22.492496929401394</v>
      </c>
      <c r="Q35" s="39"/>
      <c r="R35" s="39"/>
      <c r="S35" s="39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42"/>
    </row>
    <row r="36" spans="1:31" ht="11.25" customHeight="1" x14ac:dyDescent="0.25">
      <c r="A36" s="12"/>
      <c r="B36" s="12"/>
      <c r="C36" s="12"/>
      <c r="D36" s="12"/>
      <c r="E36" s="12"/>
      <c r="F36" s="12"/>
      <c r="G36" s="12"/>
      <c r="H36" s="12"/>
      <c r="I36" s="9" t="s">
        <v>13</v>
      </c>
      <c r="J36" s="37"/>
      <c r="K36" s="41">
        <f t="shared" si="12"/>
        <v>60.943577816096564</v>
      </c>
      <c r="L36" s="41">
        <f t="shared" si="12"/>
        <v>2.3508452827367976</v>
      </c>
      <c r="M36" s="41">
        <f t="shared" si="12"/>
        <v>3.3789376308486294</v>
      </c>
      <c r="N36" s="41">
        <f t="shared" ref="N36:P36" si="23">(N21-M21)/M21*100</f>
        <v>3.3536173568231806</v>
      </c>
      <c r="O36" s="41">
        <f t="shared" si="23"/>
        <v>22.822252786288992</v>
      </c>
      <c r="P36" s="41">
        <f t="shared" si="23"/>
        <v>22.850662125101394</v>
      </c>
      <c r="Q36" s="39"/>
      <c r="R36" s="39"/>
      <c r="S36" s="39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42"/>
    </row>
    <row r="37" spans="1:31" ht="11.25" customHeight="1" x14ac:dyDescent="0.25">
      <c r="A37" s="12"/>
      <c r="B37" s="12"/>
      <c r="C37" s="12"/>
      <c r="D37" s="12"/>
      <c r="E37" s="12"/>
      <c r="F37" s="12"/>
      <c r="G37" s="12"/>
      <c r="H37" s="12"/>
      <c r="I37" s="10" t="s">
        <v>21</v>
      </c>
      <c r="J37" s="11"/>
      <c r="K37" s="44">
        <f>AVERAGE(K25:K36)</f>
        <v>9.9331853068291025</v>
      </c>
      <c r="L37" s="44">
        <f t="shared" ref="L37:P37" si="24">AVERAGE(L25:L36)</f>
        <v>-0.63753212150800909</v>
      </c>
      <c r="M37" s="44">
        <f t="shared" si="24"/>
        <v>8.4764278774112736</v>
      </c>
      <c r="N37" s="44">
        <f t="shared" si="24"/>
        <v>17.788567740063261</v>
      </c>
      <c r="O37" s="44">
        <f t="shared" si="24"/>
        <v>18.442557199966984</v>
      </c>
      <c r="P37" s="44">
        <f t="shared" si="24"/>
        <v>20.899772465264832</v>
      </c>
      <c r="Q37" s="40"/>
      <c r="R37" s="40"/>
      <c r="S37" s="40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42"/>
    </row>
    <row r="38" spans="1:31" ht="14.25" customHeight="1" x14ac:dyDescent="0.25">
      <c r="A38" s="12"/>
      <c r="B38" s="12"/>
      <c r="C38" s="12"/>
      <c r="D38" s="12"/>
      <c r="E38" s="12"/>
      <c r="F38" s="12"/>
      <c r="G38" s="12"/>
      <c r="H38" s="12"/>
      <c r="I38" s="30" t="s">
        <v>18</v>
      </c>
      <c r="J38" s="23"/>
      <c r="K38" s="24"/>
      <c r="L38" s="24"/>
      <c r="M38" s="24"/>
      <c r="N38" s="24"/>
      <c r="O38" s="24"/>
      <c r="P38" s="24"/>
      <c r="Q38" s="34"/>
      <c r="R38" s="34"/>
      <c r="S38" s="34"/>
      <c r="T38" s="3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42"/>
    </row>
    <row r="39" spans="1:31" ht="11.25" customHeight="1" x14ac:dyDescent="0.25">
      <c r="A39" s="12"/>
      <c r="B39" s="12"/>
      <c r="C39" s="12"/>
      <c r="D39" s="12"/>
      <c r="E39" s="12"/>
      <c r="F39" s="12"/>
      <c r="G39" s="12"/>
      <c r="H39" s="12"/>
      <c r="I39" s="4" t="s">
        <v>17</v>
      </c>
      <c r="J39" s="4"/>
      <c r="K39" s="5"/>
      <c r="L39" s="5"/>
      <c r="M39" s="5"/>
      <c r="N39" s="32">
        <v>1.9199999999999998E-2</v>
      </c>
      <c r="O39" s="32">
        <v>2.5999999999999999E-2</v>
      </c>
      <c r="P39" s="32">
        <v>2.9000000000000001E-2</v>
      </c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42"/>
    </row>
    <row r="40" spans="1:31" ht="11.25" customHeight="1" x14ac:dyDescent="0.25">
      <c r="A40" s="12"/>
      <c r="B40" s="12"/>
      <c r="C40" s="12"/>
      <c r="D40" s="12"/>
      <c r="E40" s="12"/>
      <c r="F40" s="12"/>
      <c r="G40" s="12"/>
      <c r="H40" s="12"/>
      <c r="I40" s="6" t="s">
        <v>2</v>
      </c>
      <c r="J40" s="7"/>
      <c r="K40" s="7">
        <f>AVERAGE(J11:J21,K10)</f>
        <v>68564.333333333328</v>
      </c>
      <c r="L40" s="7">
        <f>AVERAGE(K11:K21,L10)</f>
        <v>70260</v>
      </c>
      <c r="M40" s="7">
        <f>AVERAGE(L11:L21,M10)</f>
        <v>72699.5</v>
      </c>
      <c r="N40" s="8">
        <f>M52+M52*N$39</f>
        <v>71210.406944444447</v>
      </c>
      <c r="O40" s="8">
        <f t="shared" ref="O40:P40" si="25">N52+N52*O$39</f>
        <v>81292.99476334393</v>
      </c>
      <c r="P40" s="8">
        <f t="shared" si="25"/>
        <v>96712.46897703677</v>
      </c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42"/>
    </row>
    <row r="41" spans="1:31" ht="11.25" customHeight="1" x14ac:dyDescent="0.25">
      <c r="A41" s="12"/>
      <c r="B41" s="12"/>
      <c r="C41" s="12"/>
      <c r="D41" s="12"/>
      <c r="E41" s="12"/>
      <c r="F41" s="12"/>
      <c r="G41" s="12"/>
      <c r="H41" s="12"/>
      <c r="I41" s="6" t="s">
        <v>3</v>
      </c>
      <c r="J41" s="7"/>
      <c r="K41" s="7">
        <f>AVERAGE(J12:J21,K10:K11)</f>
        <v>66035.5</v>
      </c>
      <c r="L41" s="7">
        <f>AVERAGE(K12:K21,L10:L11)</f>
        <v>70733.166666666672</v>
      </c>
      <c r="M41" s="7">
        <f>AVERAGE(L12:L21,M10:M11)</f>
        <v>71394.666666666672</v>
      </c>
      <c r="N41" s="8">
        <f>N40+N40*N$39</f>
        <v>72577.64675777778</v>
      </c>
      <c r="O41" s="8">
        <f t="shared" ref="O41:P51" si="26">O40+O40*O$39</f>
        <v>83406.612627190872</v>
      </c>
      <c r="P41" s="8">
        <f t="shared" si="26"/>
        <v>99517.13057737083</v>
      </c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42"/>
    </row>
    <row r="42" spans="1:31" ht="11.25" customHeight="1" x14ac:dyDescent="0.25">
      <c r="A42" s="12"/>
      <c r="B42" s="12"/>
      <c r="C42" s="12"/>
      <c r="D42" s="12"/>
      <c r="E42" s="12"/>
      <c r="F42" s="12"/>
      <c r="G42" s="12"/>
      <c r="H42" s="12"/>
      <c r="I42" s="6" t="s">
        <v>4</v>
      </c>
      <c r="J42" s="7"/>
      <c r="K42" s="7">
        <f>AVERAGE(J13:J21,K10:K12)</f>
        <v>65750.666666666672</v>
      </c>
      <c r="L42" s="7">
        <f>AVERAGE(K13:K21,L10:L12)</f>
        <v>70128.916666666672</v>
      </c>
      <c r="M42" s="7">
        <f>AVERAGE(L13:L21,M10:M12)</f>
        <v>72343</v>
      </c>
      <c r="N42" s="8">
        <f t="shared" ref="N42:N51" si="27">N41+N41*N$39</f>
        <v>73971.137575527115</v>
      </c>
      <c r="O42" s="8">
        <f t="shared" si="26"/>
        <v>85575.184555497835</v>
      </c>
      <c r="P42" s="8">
        <f t="shared" si="26"/>
        <v>102403.12736411458</v>
      </c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42"/>
    </row>
    <row r="43" spans="1:31" ht="11.25" customHeight="1" x14ac:dyDescent="0.25">
      <c r="A43" s="12"/>
      <c r="B43" s="12"/>
      <c r="C43" s="12"/>
      <c r="D43" s="12"/>
      <c r="E43" s="12"/>
      <c r="F43" s="12"/>
      <c r="G43" s="12"/>
      <c r="H43" s="12"/>
      <c r="I43" s="6" t="s">
        <v>5</v>
      </c>
      <c r="J43" s="7"/>
      <c r="K43" s="7">
        <f>AVERAGE(J14:J21,K10:K13)</f>
        <v>68064</v>
      </c>
      <c r="L43" s="7">
        <f>AVERAGE(K14:K21,L10:L13)</f>
        <v>74573.25</v>
      </c>
      <c r="M43" s="7">
        <f>AVERAGE(L14:L21,M10:M13)</f>
        <v>66775</v>
      </c>
      <c r="N43" s="8">
        <f t="shared" si="27"/>
        <v>75391.383416977231</v>
      </c>
      <c r="O43" s="8">
        <f t="shared" si="26"/>
        <v>87800.139353940773</v>
      </c>
      <c r="P43" s="8">
        <f t="shared" si="26"/>
        <v>105372.81805767391</v>
      </c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42"/>
    </row>
    <row r="44" spans="1:31" ht="11.25" customHeight="1" x14ac:dyDescent="0.25">
      <c r="A44" s="12"/>
      <c r="B44" s="12"/>
      <c r="C44" s="12"/>
      <c r="D44" s="12"/>
      <c r="E44" s="12"/>
      <c r="F44" s="12"/>
      <c r="G44" s="12"/>
      <c r="H44" s="12"/>
      <c r="I44" s="6" t="s">
        <v>6</v>
      </c>
      <c r="J44" s="7"/>
      <c r="K44" s="7">
        <f>AVERAGE(J15:J21,K10:K14)</f>
        <v>69043.25</v>
      </c>
      <c r="L44" s="7">
        <f>AVERAGE(K15:K21,L10:L14)</f>
        <v>72882.166666666672</v>
      </c>
      <c r="M44" s="7">
        <f>AVERAGE(L15:L21,M10:M14)</f>
        <v>66915.25</v>
      </c>
      <c r="N44" s="8">
        <f t="shared" si="27"/>
        <v>76838.897978583191</v>
      </c>
      <c r="O44" s="8">
        <f t="shared" si="26"/>
        <v>90082.942977143233</v>
      </c>
      <c r="P44" s="8">
        <f t="shared" si="26"/>
        <v>108428.62978134645</v>
      </c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42"/>
    </row>
    <row r="45" spans="1:31" ht="11.25" customHeight="1" x14ac:dyDescent="0.25">
      <c r="A45" s="12"/>
      <c r="B45" s="12"/>
      <c r="C45" s="12"/>
      <c r="D45" s="12"/>
      <c r="E45" s="12"/>
      <c r="F45" s="12"/>
      <c r="G45" s="12"/>
      <c r="H45" s="12"/>
      <c r="I45" s="6" t="s">
        <v>7</v>
      </c>
      <c r="J45" s="7"/>
      <c r="K45" s="7">
        <f>AVERAGE(J16:J21,K10:K15)</f>
        <v>69934.916666666672</v>
      </c>
      <c r="L45" s="7">
        <f>AVERAGE(K16:K21,L10:L15)</f>
        <v>70263.666666666672</v>
      </c>
      <c r="M45" s="7">
        <f>AVERAGE(L16:L21,M10:M15)</f>
        <v>68052.166666666672</v>
      </c>
      <c r="N45" s="8">
        <f t="shared" si="27"/>
        <v>78314.204819771985</v>
      </c>
      <c r="O45" s="8">
        <f t="shared" si="26"/>
        <v>92425.099494548951</v>
      </c>
      <c r="P45" s="8">
        <f t="shared" si="26"/>
        <v>111573.06004500549</v>
      </c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42"/>
    </row>
    <row r="46" spans="1:31" ht="11.25" customHeight="1" x14ac:dyDescent="0.25">
      <c r="A46" s="12"/>
      <c r="B46" s="12"/>
      <c r="C46" s="12"/>
      <c r="D46" s="12"/>
      <c r="E46" s="12"/>
      <c r="F46" s="12"/>
      <c r="G46" s="12"/>
      <c r="H46" s="12"/>
      <c r="I46" s="6" t="s">
        <v>8</v>
      </c>
      <c r="J46" s="7"/>
      <c r="K46" s="7">
        <f>AVERAGE(J17:J21,K10:K16)</f>
        <v>69649.5</v>
      </c>
      <c r="L46" s="7">
        <f>AVERAGE(K17:K21,L10:L16)</f>
        <v>69218.75</v>
      </c>
      <c r="M46" s="7">
        <f>AVERAGE(L17:L21,M10:M16)</f>
        <v>70395</v>
      </c>
      <c r="N46" s="8">
        <f t="shared" si="27"/>
        <v>79817.837552311612</v>
      </c>
      <c r="O46" s="8">
        <f t="shared" si="26"/>
        <v>94828.152081407228</v>
      </c>
      <c r="P46" s="8">
        <f t="shared" si="26"/>
        <v>114808.67878631066</v>
      </c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42"/>
    </row>
    <row r="47" spans="1:31" ht="11.25" customHeight="1" x14ac:dyDescent="0.25">
      <c r="A47" s="12"/>
      <c r="B47" s="12"/>
      <c r="C47" s="12"/>
      <c r="D47" s="12"/>
      <c r="E47" s="12"/>
      <c r="F47" s="12"/>
      <c r="G47" s="12"/>
      <c r="H47" s="12"/>
      <c r="I47" s="6" t="s">
        <v>9</v>
      </c>
      <c r="J47" s="7"/>
      <c r="K47" s="7">
        <f>AVERAGE(J18:J21,K10:K17)</f>
        <v>69870.083333333328</v>
      </c>
      <c r="L47" s="7">
        <f>AVERAGE(K18:K21,L10:L17)</f>
        <v>70691.5</v>
      </c>
      <c r="M47" s="7">
        <f>AVERAGE(L18:L21,M10:M17)</f>
        <v>69003.5</v>
      </c>
      <c r="N47" s="8">
        <f t="shared" si="27"/>
        <v>81350.340033315995</v>
      </c>
      <c r="O47" s="8">
        <f t="shared" si="26"/>
        <v>97293.684035523809</v>
      </c>
      <c r="P47" s="8">
        <f t="shared" si="26"/>
        <v>118138.13047111366</v>
      </c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42"/>
    </row>
    <row r="48" spans="1:31" ht="11.25" customHeight="1" x14ac:dyDescent="0.25">
      <c r="A48" s="12"/>
      <c r="B48" s="12"/>
      <c r="C48" s="12"/>
      <c r="D48" s="12"/>
      <c r="E48" s="12"/>
      <c r="F48" s="12"/>
      <c r="G48" s="12"/>
      <c r="H48" s="12"/>
      <c r="I48" s="6" t="s">
        <v>10</v>
      </c>
      <c r="J48" s="7"/>
      <c r="K48" s="7">
        <f>AVERAGE(J19:J21,K10:K18)</f>
        <v>69298.083333333328</v>
      </c>
      <c r="L48" s="7">
        <f>AVERAGE(K19:K21,L10:L18)</f>
        <v>70802.75</v>
      </c>
      <c r="M48" s="7">
        <f>AVERAGE(L19:L21,M10:M18)</f>
        <v>69912.416666666672</v>
      </c>
      <c r="N48" s="8">
        <f t="shared" si="27"/>
        <v>82912.266561955665</v>
      </c>
      <c r="O48" s="8">
        <f t="shared" si="26"/>
        <v>99823.319820447432</v>
      </c>
      <c r="P48" s="8">
        <f t="shared" si="26"/>
        <v>121564.13625477596</v>
      </c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42"/>
    </row>
    <row r="49" spans="1:31" ht="11.25" customHeight="1" x14ac:dyDescent="0.25">
      <c r="A49" s="12"/>
      <c r="B49" s="12"/>
      <c r="C49" s="12"/>
      <c r="D49" s="12"/>
      <c r="E49" s="12"/>
      <c r="F49" s="12"/>
      <c r="G49" s="12"/>
      <c r="H49" s="12"/>
      <c r="I49" s="6" t="s">
        <v>11</v>
      </c>
      <c r="J49" s="7"/>
      <c r="K49" s="7">
        <f>AVERAGE(J20:J21,K10:K19)</f>
        <v>67770.583333333328</v>
      </c>
      <c r="L49" s="7">
        <f>AVERAGE(K20:K21,L10:L19)</f>
        <v>70102.75</v>
      </c>
      <c r="M49" s="7">
        <f>AVERAGE(L20:L21,M10:M19)</f>
        <v>69064.916666666672</v>
      </c>
      <c r="N49" s="8">
        <f t="shared" si="27"/>
        <v>84504.182079945211</v>
      </c>
      <c r="O49" s="8">
        <f t="shared" si="26"/>
        <v>102418.72613577907</v>
      </c>
      <c r="P49" s="8">
        <f t="shared" si="26"/>
        <v>125089.49620616446</v>
      </c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42"/>
    </row>
    <row r="50" spans="1:31" ht="11.25" customHeight="1" x14ac:dyDescent="0.25">
      <c r="A50" s="12"/>
      <c r="B50" s="12"/>
      <c r="C50" s="12"/>
      <c r="D50" s="12"/>
      <c r="E50" s="12"/>
      <c r="F50" s="12"/>
      <c r="G50" s="12"/>
      <c r="H50" s="12"/>
      <c r="I50" s="6" t="s">
        <v>12</v>
      </c>
      <c r="J50" s="7"/>
      <c r="K50" s="7">
        <f>AVERAGE(J21,K10:K20)</f>
        <v>68572.333333333328</v>
      </c>
      <c r="L50" s="7">
        <f>AVERAGE(K21,L10:L20)</f>
        <v>69181.25</v>
      </c>
      <c r="M50" s="7">
        <f>AVERAGE(L21,M10:M20)</f>
        <v>70820.166666666672</v>
      </c>
      <c r="N50" s="8">
        <f t="shared" si="27"/>
        <v>86126.662375880158</v>
      </c>
      <c r="O50" s="8">
        <f t="shared" si="26"/>
        <v>105081.61301530933</v>
      </c>
      <c r="P50" s="8">
        <f t="shared" si="26"/>
        <v>128717.09159614323</v>
      </c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42"/>
    </row>
    <row r="51" spans="1:31" ht="11.25" customHeight="1" x14ac:dyDescent="0.25">
      <c r="A51" s="12"/>
      <c r="B51" s="12"/>
      <c r="C51" s="12"/>
      <c r="D51" s="12"/>
      <c r="E51" s="12"/>
      <c r="F51" s="12"/>
      <c r="G51" s="12"/>
      <c r="H51" s="12"/>
      <c r="I51" s="9" t="s">
        <v>13</v>
      </c>
      <c r="J51" s="7">
        <f>AVERAGE(J10,J11:J21)</f>
        <v>68256</v>
      </c>
      <c r="K51" s="7">
        <f>AVERAGE(K10,K11:K21)</f>
        <v>71105.25</v>
      </c>
      <c r="L51" s="7">
        <f>AVERAGE(L10,L11:L21)</f>
        <v>69338.5</v>
      </c>
      <c r="M51" s="7">
        <f>AVERAGE(M10,M11:M21)</f>
        <v>71051.5</v>
      </c>
      <c r="N51" s="8">
        <f t="shared" si="27"/>
        <v>87780.294293497063</v>
      </c>
      <c r="O51" s="8">
        <f t="shared" si="26"/>
        <v>107813.73495370738</v>
      </c>
      <c r="P51" s="8">
        <f t="shared" si="26"/>
        <v>132449.88725243139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42"/>
    </row>
    <row r="52" spans="1:31" ht="11.25" customHeight="1" x14ac:dyDescent="0.25">
      <c r="A52" s="12"/>
      <c r="B52" s="12"/>
      <c r="C52" s="12"/>
      <c r="D52" s="12"/>
      <c r="E52" s="12"/>
      <c r="F52" s="12"/>
      <c r="G52" s="12"/>
      <c r="H52" s="12"/>
      <c r="I52" s="10" t="s">
        <v>21</v>
      </c>
      <c r="J52" s="11">
        <f>AVERAGE(J40:J51)</f>
        <v>68256</v>
      </c>
      <c r="K52" s="11">
        <f t="shared" ref="K52:P52" si="28">AVERAGE(K40:K51)</f>
        <v>68638.208333333343</v>
      </c>
      <c r="L52" s="11">
        <f t="shared" si="28"/>
        <v>70681.388888888891</v>
      </c>
      <c r="M52" s="11">
        <f t="shared" si="28"/>
        <v>69868.923611111109</v>
      </c>
      <c r="N52" s="11">
        <f t="shared" si="28"/>
        <v>79232.938365832291</v>
      </c>
      <c r="O52" s="11">
        <f t="shared" si="28"/>
        <v>93986.85031781999</v>
      </c>
      <c r="P52" s="11">
        <f t="shared" si="28"/>
        <v>113731.22128079062</v>
      </c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42"/>
    </row>
    <row r="53" spans="1:31" ht="11.2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42"/>
    </row>
    <row r="54" spans="1:31" ht="11.2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42"/>
    </row>
    <row r="55" spans="1:31" ht="11.25" customHeight="1" x14ac:dyDescent="0.25">
      <c r="A55" s="12"/>
      <c r="B55" s="12"/>
      <c r="C55" s="12"/>
      <c r="D55" s="12"/>
      <c r="E55" s="12"/>
      <c r="F55" s="12"/>
      <c r="G55" s="12"/>
      <c r="H55" s="12"/>
      <c r="I55" s="47" t="s">
        <v>24</v>
      </c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42"/>
    </row>
    <row r="56" spans="1:31" ht="11.25" customHeight="1" x14ac:dyDescent="0.25">
      <c r="A56" s="12"/>
      <c r="B56" s="12"/>
      <c r="C56" s="12"/>
      <c r="D56" s="12"/>
      <c r="E56" s="12"/>
      <c r="F56" s="12"/>
      <c r="G56" s="12"/>
      <c r="H56" s="12"/>
      <c r="I56" s="46" t="s">
        <v>23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42"/>
    </row>
    <row r="57" spans="1:31" ht="11.25" customHeight="1" x14ac:dyDescent="0.25">
      <c r="A57" s="12"/>
      <c r="B57" s="12"/>
      <c r="C57" s="12"/>
      <c r="D57" s="12"/>
      <c r="E57" s="12"/>
      <c r="F57" s="12"/>
      <c r="G57" s="12"/>
      <c r="H57" s="12"/>
      <c r="I57" s="43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42"/>
    </row>
    <row r="58" spans="1:31" ht="11.25" customHeight="1" x14ac:dyDescent="0.25">
      <c r="A58" s="12"/>
      <c r="B58" s="12"/>
      <c r="C58" s="12"/>
      <c r="D58" s="12"/>
      <c r="E58" s="12"/>
      <c r="F58" s="12"/>
      <c r="G58" s="12"/>
      <c r="H58" s="12"/>
      <c r="I58" s="46" t="s">
        <v>25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42"/>
    </row>
    <row r="59" spans="1:31" ht="11.2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42"/>
    </row>
    <row r="60" spans="1:31" ht="11.2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42"/>
    </row>
    <row r="61" spans="1:31" ht="11.2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42"/>
    </row>
    <row r="62" spans="1:31" ht="11.2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42"/>
    </row>
    <row r="63" spans="1:31" ht="11.2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42"/>
    </row>
    <row r="64" spans="1:31" ht="11.2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42"/>
    </row>
    <row r="65" spans="1:31" ht="11.2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42"/>
    </row>
    <row r="66" spans="1:31" ht="11.2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42"/>
    </row>
    <row r="67" spans="1:31" ht="11.2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42"/>
    </row>
    <row r="68" spans="1:31" ht="11.2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42"/>
    </row>
    <row r="69" spans="1:31" ht="11.2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42"/>
    </row>
    <row r="70" spans="1:31" ht="11.2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42"/>
    </row>
    <row r="71" spans="1:31" ht="11.2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42"/>
    </row>
    <row r="72" spans="1:31" ht="11.2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42"/>
    </row>
    <row r="73" spans="1:31" ht="11.2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42"/>
    </row>
    <row r="74" spans="1:31" ht="11.2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42"/>
    </row>
    <row r="75" spans="1:31" ht="11.2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42"/>
    </row>
    <row r="76" spans="1:31" ht="11.2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42"/>
    </row>
    <row r="77" spans="1:31" ht="11.2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42"/>
    </row>
    <row r="78" spans="1:31" ht="11.2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42"/>
    </row>
    <row r="79" spans="1:31" ht="11.2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42"/>
    </row>
    <row r="80" spans="1:31" ht="11.2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42"/>
    </row>
    <row r="81" spans="1:31" ht="11.2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42"/>
    </row>
    <row r="82" spans="1:31" ht="11.2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42"/>
    </row>
    <row r="83" spans="1:31" ht="11.2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42"/>
    </row>
    <row r="84" spans="1:31" ht="11.2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42"/>
    </row>
    <row r="85" spans="1:31" ht="11.2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42"/>
    </row>
    <row r="86" spans="1:31" ht="11.2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42"/>
    </row>
    <row r="87" spans="1:31" ht="11.2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42"/>
    </row>
    <row r="88" spans="1:31" ht="11.2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42"/>
    </row>
    <row r="89" spans="1:31" ht="11.2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42"/>
    </row>
    <row r="90" spans="1:31" ht="11.2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42"/>
    </row>
    <row r="91" spans="1:31" ht="11.2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42"/>
    </row>
    <row r="92" spans="1:31" ht="11.2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42"/>
    </row>
    <row r="93" spans="1:31" ht="11.2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42"/>
    </row>
    <row r="94" spans="1:31" ht="11.2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42"/>
    </row>
    <row r="95" spans="1:31" ht="11.2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42"/>
    </row>
    <row r="96" spans="1:31" ht="11.2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42"/>
    </row>
    <row r="97" spans="1:31" ht="11.2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42"/>
    </row>
    <row r="98" spans="1:31" ht="11.2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42"/>
    </row>
    <row r="99" spans="1:31" ht="11.2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42"/>
    </row>
    <row r="100" spans="1:31" ht="11.2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42"/>
    </row>
    <row r="101" spans="1:31" ht="11.2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42"/>
    </row>
    <row r="102" spans="1:31" ht="11.2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42"/>
    </row>
    <row r="103" spans="1:31" ht="11.2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42"/>
    </row>
    <row r="104" spans="1:31" ht="11.2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42"/>
    </row>
    <row r="105" spans="1:31" ht="11.2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42"/>
    </row>
    <row r="106" spans="1:31" ht="11.2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42"/>
    </row>
    <row r="107" spans="1:31" ht="11.2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42"/>
    </row>
    <row r="108" spans="1:31" ht="11.2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42"/>
    </row>
    <row r="109" spans="1:31" ht="11.2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42"/>
    </row>
    <row r="110" spans="1:31" ht="11.2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42"/>
    </row>
    <row r="111" spans="1:31" ht="11.2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42"/>
    </row>
    <row r="112" spans="1:31" ht="11.2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42"/>
    </row>
    <row r="113" spans="1:31" ht="11.2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42"/>
    </row>
    <row r="114" spans="1:31" ht="11.2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42"/>
    </row>
    <row r="115" spans="1:31" ht="11.2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42"/>
    </row>
    <row r="116" spans="1:31" ht="11.2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42"/>
    </row>
    <row r="117" spans="1:31" ht="11.2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42"/>
    </row>
    <row r="118" spans="1:31" ht="11.2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42"/>
    </row>
    <row r="119" spans="1:31" ht="11.2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42"/>
    </row>
    <row r="120" spans="1:31" ht="11.2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42"/>
    </row>
    <row r="121" spans="1:31" ht="11.2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42"/>
    </row>
    <row r="122" spans="1:31" ht="11.2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42"/>
    </row>
    <row r="123" spans="1:31" ht="11.2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42"/>
    </row>
    <row r="124" spans="1:31" ht="11.2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42"/>
    </row>
    <row r="125" spans="1:31" ht="11.2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42"/>
    </row>
    <row r="126" spans="1:31" ht="11.2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42"/>
    </row>
    <row r="127" spans="1:31" ht="11.2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42"/>
    </row>
    <row r="128" spans="1:31" ht="11.2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42"/>
    </row>
    <row r="129" spans="1:31" ht="11.2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42"/>
    </row>
    <row r="130" spans="1:31" ht="11.2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42"/>
    </row>
    <row r="131" spans="1:31" ht="11.2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42"/>
    </row>
    <row r="132" spans="1:31" ht="11.2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42"/>
    </row>
    <row r="133" spans="1:31" ht="11.2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42"/>
    </row>
    <row r="134" spans="1:31" ht="11.2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42"/>
    </row>
    <row r="135" spans="1:31" ht="11.2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42"/>
    </row>
    <row r="136" spans="1:31" ht="11.2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42"/>
    </row>
    <row r="137" spans="1:31" ht="11.2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42"/>
    </row>
    <row r="138" spans="1:31" ht="11.2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42"/>
    </row>
    <row r="139" spans="1:31" ht="11.2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42"/>
    </row>
    <row r="140" spans="1:31" ht="11.2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42"/>
    </row>
    <row r="141" spans="1:31" ht="11.2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42"/>
    </row>
    <row r="142" spans="1:31" ht="11.2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42"/>
    </row>
    <row r="143" spans="1:31" ht="11.2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42"/>
    </row>
    <row r="144" spans="1:31" ht="11.2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42"/>
    </row>
    <row r="145" spans="1:31" ht="11.2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42"/>
    </row>
    <row r="146" spans="1:31" ht="11.2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42"/>
    </row>
    <row r="147" spans="1:31" ht="11.2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42"/>
    </row>
    <row r="148" spans="1:31" ht="11.2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42"/>
    </row>
    <row r="149" spans="1:31" ht="11.2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42"/>
    </row>
    <row r="150" spans="1:31" ht="11.2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42"/>
    </row>
    <row r="151" spans="1:31" ht="11.2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42"/>
    </row>
    <row r="152" spans="1:31" ht="11.2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42"/>
    </row>
    <row r="153" spans="1:31" ht="11.2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42"/>
    </row>
    <row r="154" spans="1:31" ht="11.2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42"/>
    </row>
    <row r="155" spans="1:31" ht="11.2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42"/>
    </row>
    <row r="156" spans="1:31" ht="11.2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42"/>
    </row>
    <row r="157" spans="1:31" ht="11.2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42"/>
    </row>
    <row r="158" spans="1:31" ht="11.2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42"/>
    </row>
    <row r="159" spans="1:31" ht="11.2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42"/>
    </row>
    <row r="160" spans="1:31" ht="11.2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42"/>
    </row>
    <row r="161" spans="1:31" ht="11.2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42"/>
    </row>
    <row r="162" spans="1:31" ht="11.2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42"/>
    </row>
    <row r="163" spans="1:31" ht="11.2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42"/>
    </row>
    <row r="164" spans="1:31" ht="11.2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42"/>
    </row>
    <row r="165" spans="1:31" ht="11.2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42"/>
    </row>
    <row r="166" spans="1:31" ht="11.2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42"/>
    </row>
    <row r="167" spans="1:31" ht="11.2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42"/>
    </row>
    <row r="168" spans="1:31" ht="11.2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42"/>
    </row>
    <row r="169" spans="1:31" ht="11.2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42"/>
    </row>
    <row r="170" spans="1:31" ht="11.2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42"/>
    </row>
    <row r="171" spans="1:31" ht="11.2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42"/>
    </row>
    <row r="172" spans="1:31" ht="11.2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42"/>
    </row>
    <row r="173" spans="1:31" ht="11.2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42"/>
    </row>
    <row r="174" spans="1:31" ht="11.2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42"/>
    </row>
    <row r="175" spans="1:31" ht="11.2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42"/>
    </row>
    <row r="176" spans="1:31" ht="11.2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42"/>
    </row>
    <row r="177" spans="1:31" ht="11.2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42"/>
    </row>
    <row r="178" spans="1:31" ht="11.2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42"/>
    </row>
    <row r="179" spans="1:31" ht="11.2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42"/>
    </row>
    <row r="180" spans="1:31" ht="11.2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42"/>
    </row>
    <row r="181" spans="1:31" ht="11.2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42"/>
    </row>
    <row r="182" spans="1:31" ht="11.2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42"/>
    </row>
    <row r="183" spans="1:31" ht="11.2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42"/>
    </row>
    <row r="184" spans="1:31" ht="11.2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42"/>
    </row>
    <row r="185" spans="1:31" ht="11.2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42"/>
    </row>
    <row r="186" spans="1:31" ht="11.2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42"/>
    </row>
    <row r="187" spans="1:31" ht="11.2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42"/>
    </row>
    <row r="188" spans="1:31" ht="11.2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42"/>
    </row>
    <row r="189" spans="1:31" ht="11.2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42"/>
    </row>
    <row r="190" spans="1:31" ht="11.2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42"/>
    </row>
    <row r="191" spans="1:31" ht="11.2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42"/>
    </row>
    <row r="192" spans="1:31" ht="11.2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42"/>
    </row>
    <row r="193" spans="1:31" ht="11.2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42"/>
    </row>
    <row r="194" spans="1:31" ht="11.2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42"/>
    </row>
    <row r="195" spans="1:31" ht="11.2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42"/>
    </row>
    <row r="196" spans="1:31" ht="11.2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42"/>
    </row>
    <row r="197" spans="1:31" ht="11.2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42"/>
    </row>
    <row r="198" spans="1:31" ht="11.2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42"/>
    </row>
    <row r="199" spans="1:31" ht="11.2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42"/>
    </row>
    <row r="200" spans="1:31" ht="11.2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42"/>
    </row>
    <row r="201" spans="1:31" ht="11.2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42"/>
    </row>
    <row r="202" spans="1:31" ht="11.2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42"/>
    </row>
    <row r="203" spans="1:31" ht="11.2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42"/>
    </row>
    <row r="204" spans="1:31" ht="11.2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42"/>
    </row>
    <row r="205" spans="1:31" ht="11.2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42"/>
    </row>
    <row r="206" spans="1:31" ht="11.2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42"/>
    </row>
    <row r="207" spans="1:31" ht="11.2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42"/>
    </row>
    <row r="208" spans="1:31" ht="11.2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42"/>
    </row>
    <row r="209" spans="1:31" ht="11.2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42"/>
    </row>
    <row r="210" spans="1:31" ht="11.2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42"/>
    </row>
    <row r="211" spans="1:31" ht="11.2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42"/>
    </row>
    <row r="212" spans="1:31" ht="11.2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42"/>
    </row>
    <row r="213" spans="1:31" ht="11.2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42"/>
    </row>
    <row r="214" spans="1:31" ht="11.2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42"/>
    </row>
    <row r="215" spans="1:31" ht="11.2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42"/>
    </row>
    <row r="216" spans="1:31" ht="11.2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42"/>
    </row>
    <row r="217" spans="1:31" ht="11.2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42"/>
    </row>
    <row r="218" spans="1:31" ht="11.2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42"/>
    </row>
    <row r="219" spans="1:31" ht="11.2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42"/>
    </row>
    <row r="220" spans="1:31" ht="11.2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42"/>
    </row>
    <row r="221" spans="1:31" ht="11.2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42"/>
    </row>
    <row r="222" spans="1:31" ht="11.2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42"/>
    </row>
    <row r="223" spans="1:31" ht="11.2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42"/>
    </row>
    <row r="224" spans="1:31" ht="11.2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42"/>
    </row>
    <row r="225" spans="1:31" ht="11.2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42"/>
    </row>
    <row r="226" spans="1:31" ht="11.2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42"/>
    </row>
    <row r="227" spans="1:31" ht="11.2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42"/>
    </row>
    <row r="228" spans="1:31" ht="11.2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42"/>
    </row>
    <row r="229" spans="1:31" ht="11.2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42"/>
    </row>
    <row r="230" spans="1:31" ht="11.2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42"/>
    </row>
    <row r="231" spans="1:31" ht="11.2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42"/>
    </row>
    <row r="232" spans="1:31" ht="11.2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42"/>
    </row>
    <row r="233" spans="1:31" ht="11.2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42"/>
    </row>
    <row r="234" spans="1:31" ht="11.2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42"/>
    </row>
    <row r="235" spans="1:31" ht="11.2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42"/>
    </row>
    <row r="236" spans="1:31" ht="11.2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42"/>
    </row>
    <row r="237" spans="1:31" ht="11.2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42"/>
    </row>
    <row r="238" spans="1:31" ht="11.2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42"/>
    </row>
    <row r="239" spans="1:31" ht="11.2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42"/>
    </row>
    <row r="240" spans="1:31" ht="11.2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42"/>
    </row>
    <row r="241" spans="1:31" ht="11.2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42"/>
    </row>
    <row r="242" spans="1:31" ht="11.2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42"/>
    </row>
    <row r="243" spans="1:31" ht="11.2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42"/>
    </row>
    <row r="244" spans="1:31" ht="11.2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42"/>
    </row>
    <row r="245" spans="1:31" ht="11.2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42"/>
    </row>
    <row r="246" spans="1:31" ht="11.2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42"/>
    </row>
    <row r="247" spans="1:31" ht="11.2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42"/>
    </row>
    <row r="248" spans="1:31" ht="11.2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42"/>
    </row>
    <row r="249" spans="1:31" ht="11.2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42"/>
    </row>
    <row r="250" spans="1:31" ht="11.2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42"/>
    </row>
    <row r="251" spans="1:31" ht="11.2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42"/>
    </row>
    <row r="252" spans="1:31" ht="11.2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42"/>
    </row>
    <row r="253" spans="1:31" ht="11.2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42"/>
    </row>
    <row r="254" spans="1:31" ht="11.2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42"/>
    </row>
    <row r="255" spans="1:31" ht="11.2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42"/>
    </row>
    <row r="256" spans="1:31" ht="11.2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42"/>
    </row>
    <row r="257" spans="1:31" ht="11.2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42"/>
    </row>
    <row r="258" spans="1:31" ht="11.2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42"/>
    </row>
    <row r="259" spans="1:31" ht="11.2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42"/>
    </row>
    <row r="260" spans="1:31" ht="11.2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42"/>
    </row>
    <row r="261" spans="1:31" ht="11.2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42"/>
    </row>
    <row r="262" spans="1:31" ht="11.2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42"/>
    </row>
    <row r="263" spans="1:31" ht="11.2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42"/>
    </row>
    <row r="264" spans="1:31" ht="11.2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42"/>
    </row>
    <row r="265" spans="1:31" ht="11.2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42"/>
    </row>
    <row r="266" spans="1:31" ht="11.2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42"/>
    </row>
    <row r="267" spans="1:31" ht="11.2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42"/>
    </row>
    <row r="268" spans="1:31" ht="11.2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42"/>
    </row>
    <row r="269" spans="1:31" ht="11.2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42"/>
    </row>
    <row r="270" spans="1:31" ht="11.2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42"/>
    </row>
    <row r="271" spans="1:31" ht="11.2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42"/>
    </row>
    <row r="272" spans="1:31" ht="11.2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42"/>
    </row>
    <row r="273" spans="1:31" ht="11.2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42"/>
    </row>
    <row r="274" spans="1:31" ht="11.2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42"/>
    </row>
    <row r="275" spans="1:31" ht="11.2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42"/>
    </row>
    <row r="276" spans="1:31" ht="11.2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42"/>
    </row>
    <row r="277" spans="1:31" ht="11.2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42"/>
    </row>
    <row r="278" spans="1:31" ht="11.2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42"/>
    </row>
    <row r="279" spans="1:31" ht="11.2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42"/>
    </row>
    <row r="280" spans="1:31" ht="11.2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42"/>
    </row>
    <row r="281" spans="1:31" ht="11.2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42"/>
    </row>
    <row r="282" spans="1:31" ht="11.2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42"/>
    </row>
    <row r="283" spans="1:31" ht="11.2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42"/>
    </row>
    <row r="284" spans="1:31" ht="11.2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42"/>
    </row>
    <row r="285" spans="1:31" ht="11.2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42"/>
    </row>
    <row r="286" spans="1:31" ht="11.2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42"/>
    </row>
    <row r="287" spans="1:31" ht="11.2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42"/>
    </row>
    <row r="288" spans="1:31" ht="11.2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42"/>
    </row>
    <row r="289" spans="1:31" ht="11.2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42"/>
    </row>
    <row r="290" spans="1:31" ht="11.2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42"/>
    </row>
    <row r="291" spans="1:31" ht="11.2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42"/>
    </row>
    <row r="292" spans="1:31" ht="11.2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42"/>
    </row>
    <row r="293" spans="1:31" ht="11.2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42"/>
    </row>
    <row r="294" spans="1:31" ht="11.2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42"/>
    </row>
    <row r="295" spans="1:31" ht="11.2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42"/>
    </row>
    <row r="296" spans="1:31" ht="11.2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42"/>
    </row>
    <row r="297" spans="1:31" ht="11.2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42"/>
    </row>
    <row r="298" spans="1:31" ht="11.2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42"/>
    </row>
    <row r="299" spans="1:31" ht="11.2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42"/>
    </row>
    <row r="300" spans="1:31" ht="11.2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42"/>
    </row>
    <row r="301" spans="1:31" ht="11.2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42"/>
    </row>
    <row r="302" spans="1:31" ht="11.2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42"/>
    </row>
    <row r="303" spans="1:31" ht="11.2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42"/>
    </row>
    <row r="304" spans="1:31" ht="11.2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42"/>
    </row>
    <row r="305" spans="1:31" ht="11.2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42"/>
    </row>
    <row r="306" spans="1:31" ht="11.2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42"/>
    </row>
    <row r="307" spans="1:31" ht="11.2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42"/>
    </row>
    <row r="308" spans="1:31" ht="11.2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42"/>
    </row>
    <row r="309" spans="1:31" ht="11.2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42"/>
    </row>
    <row r="310" spans="1:31" ht="11.2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42"/>
    </row>
    <row r="311" spans="1:31" ht="11.2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42"/>
    </row>
    <row r="312" spans="1:31" ht="11.2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42"/>
    </row>
    <row r="313" spans="1:31" ht="11.2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42"/>
    </row>
    <row r="314" spans="1:31" ht="11.2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42"/>
    </row>
    <row r="315" spans="1:31" ht="11.2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42"/>
    </row>
    <row r="316" spans="1:31" ht="11.2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42"/>
    </row>
    <row r="317" spans="1:31" ht="11.2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42"/>
    </row>
    <row r="318" spans="1:31" ht="11.2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42"/>
    </row>
    <row r="319" spans="1:31" ht="11.2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42"/>
    </row>
    <row r="320" spans="1:31" ht="11.2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42"/>
    </row>
    <row r="321" spans="1:31" ht="11.2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42"/>
    </row>
    <row r="322" spans="1:31" ht="11.2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42"/>
    </row>
    <row r="323" spans="1:31" ht="11.2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42"/>
    </row>
    <row r="324" spans="1:31" ht="11.2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42"/>
    </row>
    <row r="325" spans="1:31" ht="11.2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42"/>
    </row>
    <row r="326" spans="1:31" ht="11.2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42"/>
    </row>
    <row r="327" spans="1:31" ht="11.2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42"/>
    </row>
    <row r="328" spans="1:31" ht="11.2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42"/>
    </row>
    <row r="329" spans="1:31" ht="11.2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42"/>
    </row>
    <row r="330" spans="1:31" ht="11.2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42"/>
    </row>
    <row r="331" spans="1:31" ht="11.2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42"/>
    </row>
    <row r="332" spans="1:31" ht="11.2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42"/>
    </row>
    <row r="333" spans="1:31" ht="11.2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42"/>
    </row>
    <row r="334" spans="1:31" ht="11.2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42"/>
    </row>
    <row r="335" spans="1:31" ht="11.2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42"/>
    </row>
    <row r="336" spans="1:31" ht="11.2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42"/>
    </row>
    <row r="337" spans="1:31" ht="11.2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42"/>
    </row>
    <row r="338" spans="1:31" ht="11.2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42"/>
    </row>
    <row r="339" spans="1:31" ht="11.2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42"/>
    </row>
    <row r="340" spans="1:31" ht="11.2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42"/>
    </row>
    <row r="341" spans="1:31" ht="11.2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42"/>
    </row>
    <row r="342" spans="1:31" ht="11.2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42"/>
    </row>
    <row r="343" spans="1:31" ht="11.2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42"/>
    </row>
    <row r="344" spans="1:31" ht="11.2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42"/>
    </row>
    <row r="345" spans="1:31" ht="11.2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42"/>
    </row>
    <row r="346" spans="1:31" ht="11.2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42"/>
    </row>
    <row r="347" spans="1:31" ht="11.2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42"/>
    </row>
    <row r="348" spans="1:31" ht="11.2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42"/>
    </row>
    <row r="349" spans="1:31" ht="11.2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42"/>
    </row>
    <row r="350" spans="1:31" ht="11.2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42"/>
    </row>
    <row r="351" spans="1:31" ht="11.2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42"/>
    </row>
    <row r="352" spans="1:31" ht="11.2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42"/>
    </row>
    <row r="353" spans="1:31" ht="11.2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42"/>
    </row>
    <row r="354" spans="1:31" ht="11.2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42"/>
    </row>
    <row r="355" spans="1:31" ht="11.2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42"/>
    </row>
    <row r="356" spans="1:31" ht="11.2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42"/>
    </row>
    <row r="357" spans="1:31" ht="11.2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42"/>
    </row>
    <row r="358" spans="1:31" ht="11.2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42"/>
    </row>
    <row r="359" spans="1:31" ht="11.2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42"/>
    </row>
    <row r="360" spans="1:31" ht="11.2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42"/>
    </row>
    <row r="361" spans="1:31" ht="11.2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42"/>
    </row>
    <row r="362" spans="1:31" ht="11.2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42"/>
    </row>
    <row r="363" spans="1:31" ht="11.2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42"/>
    </row>
    <row r="364" spans="1:31" ht="11.2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42"/>
    </row>
    <row r="365" spans="1:31" ht="11.2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42"/>
    </row>
    <row r="366" spans="1:31" ht="11.2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42"/>
    </row>
    <row r="367" spans="1:31" ht="11.2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42"/>
    </row>
    <row r="368" spans="1:31" ht="11.2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42"/>
    </row>
    <row r="369" spans="1:31" ht="11.2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42"/>
    </row>
    <row r="370" spans="1:31" ht="11.2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42"/>
    </row>
    <row r="371" spans="1:31" ht="11.2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42"/>
    </row>
    <row r="372" spans="1:31" ht="11.2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42"/>
    </row>
    <row r="373" spans="1:31" ht="11.2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42"/>
    </row>
    <row r="374" spans="1:31" ht="11.2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42"/>
    </row>
    <row r="375" spans="1:31" ht="11.2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42"/>
    </row>
    <row r="376" spans="1:31" ht="11.2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42"/>
    </row>
    <row r="377" spans="1:31" ht="11.2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42"/>
    </row>
    <row r="378" spans="1:31" ht="11.2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42"/>
    </row>
    <row r="379" spans="1:31" ht="11.2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42"/>
    </row>
    <row r="380" spans="1:31" ht="11.2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42"/>
    </row>
    <row r="381" spans="1:31" ht="11.2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42"/>
    </row>
    <row r="382" spans="1:31" ht="11.2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42"/>
    </row>
    <row r="383" spans="1:31" ht="11.2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42"/>
    </row>
    <row r="384" spans="1:31" ht="11.2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42"/>
    </row>
    <row r="385" spans="1:31" ht="11.2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42"/>
    </row>
    <row r="386" spans="1:31" ht="11.2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42"/>
    </row>
    <row r="387" spans="1:31" ht="11.2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42"/>
    </row>
    <row r="388" spans="1:31" ht="11.2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42"/>
    </row>
    <row r="389" spans="1:31" ht="11.2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42"/>
    </row>
    <row r="390" spans="1:31" ht="11.2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42"/>
    </row>
    <row r="391" spans="1:31" ht="11.2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42"/>
    </row>
    <row r="392" spans="1:31" ht="11.2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42"/>
    </row>
    <row r="393" spans="1:31" ht="11.2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42"/>
    </row>
    <row r="394" spans="1:31" ht="11.2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42"/>
    </row>
    <row r="395" spans="1:31" ht="11.2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42"/>
    </row>
    <row r="396" spans="1:31" ht="11.2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42"/>
    </row>
    <row r="397" spans="1:31" ht="11.2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42"/>
    </row>
    <row r="398" spans="1:31" ht="11.2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42"/>
    </row>
    <row r="399" spans="1:31" ht="11.2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42"/>
    </row>
    <row r="400" spans="1:31" ht="11.2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42"/>
    </row>
    <row r="401" spans="1:31" ht="11.2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42"/>
    </row>
    <row r="402" spans="1:31" ht="11.2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42"/>
    </row>
    <row r="403" spans="1:31" ht="11.2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42"/>
    </row>
    <row r="404" spans="1:31" ht="11.2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42"/>
    </row>
    <row r="405" spans="1:31" ht="11.2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42"/>
    </row>
    <row r="406" spans="1:31" ht="11.2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42"/>
    </row>
    <row r="407" spans="1:31" ht="11.2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42"/>
    </row>
    <row r="408" spans="1:31" ht="11.2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42"/>
    </row>
    <row r="409" spans="1:31" ht="11.2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42"/>
    </row>
    <row r="410" spans="1:31" ht="11.2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42"/>
    </row>
    <row r="411" spans="1:31" ht="11.2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42"/>
    </row>
    <row r="412" spans="1:31" ht="11.2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42"/>
    </row>
    <row r="413" spans="1:31" ht="11.2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42"/>
    </row>
    <row r="414" spans="1:31" ht="11.2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42"/>
    </row>
    <row r="415" spans="1:31" ht="11.2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42"/>
    </row>
    <row r="416" spans="1:31" ht="11.2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42"/>
    </row>
    <row r="417" spans="1:31" ht="11.2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42"/>
    </row>
    <row r="418" spans="1:31" ht="11.2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42"/>
    </row>
    <row r="419" spans="1:31" ht="11.2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42"/>
    </row>
    <row r="420" spans="1:31" ht="11.2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42"/>
    </row>
    <row r="421" spans="1:31" ht="11.2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42"/>
    </row>
    <row r="422" spans="1:31" ht="11.2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42"/>
    </row>
    <row r="423" spans="1:31" ht="11.2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42"/>
    </row>
    <row r="424" spans="1:31" ht="11.2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42"/>
    </row>
    <row r="425" spans="1:31" ht="11.2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42"/>
    </row>
    <row r="426" spans="1:31" ht="11.2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42"/>
    </row>
    <row r="427" spans="1:31" ht="11.2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42"/>
    </row>
    <row r="428" spans="1:31" ht="11.2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42"/>
    </row>
    <row r="429" spans="1:31" ht="11.2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42"/>
    </row>
    <row r="430" spans="1:31" ht="11.2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42"/>
    </row>
    <row r="431" spans="1:31" ht="11.2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42"/>
    </row>
    <row r="432" spans="1:31" ht="11.2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42"/>
    </row>
    <row r="433" spans="1:31" ht="11.2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42"/>
    </row>
    <row r="434" spans="1:31" ht="11.2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42"/>
    </row>
    <row r="435" spans="1:31" ht="11.2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42"/>
    </row>
    <row r="436" spans="1:31" ht="11.2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42"/>
    </row>
    <row r="437" spans="1:31" ht="11.2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42"/>
    </row>
    <row r="438" spans="1:31" ht="11.2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42"/>
    </row>
    <row r="439" spans="1:31" ht="11.2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42"/>
    </row>
    <row r="440" spans="1:31" ht="11.2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42"/>
    </row>
    <row r="441" spans="1:31" ht="11.2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42"/>
    </row>
    <row r="442" spans="1:31" ht="11.2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42"/>
    </row>
    <row r="443" spans="1:31" ht="11.2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42"/>
    </row>
    <row r="444" spans="1:31" ht="11.2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42"/>
    </row>
    <row r="445" spans="1:31" ht="11.2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42"/>
    </row>
    <row r="446" spans="1:31" ht="11.2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42"/>
    </row>
    <row r="447" spans="1:31" ht="11.2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42"/>
    </row>
    <row r="448" spans="1:31" ht="11.2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42"/>
    </row>
    <row r="449" spans="1:31" ht="11.2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42"/>
    </row>
    <row r="450" spans="1:31" ht="11.2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42"/>
    </row>
    <row r="451" spans="1:31" ht="11.2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42"/>
    </row>
    <row r="452" spans="1:31" ht="11.2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42"/>
    </row>
    <row r="453" spans="1:31" ht="11.2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42"/>
    </row>
    <row r="454" spans="1:31" ht="11.2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42"/>
    </row>
    <row r="455" spans="1:31" ht="11.2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42"/>
    </row>
    <row r="456" spans="1:31" ht="11.2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42"/>
    </row>
    <row r="457" spans="1:31" ht="11.2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42"/>
    </row>
    <row r="458" spans="1:31" ht="11.2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42"/>
    </row>
    <row r="459" spans="1:31" ht="11.2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42"/>
    </row>
    <row r="460" spans="1:31" ht="11.2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42"/>
    </row>
    <row r="461" spans="1:31" ht="11.2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42"/>
    </row>
    <row r="462" spans="1:31" ht="11.2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42"/>
    </row>
    <row r="463" spans="1:31" ht="11.2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42"/>
    </row>
    <row r="464" spans="1:31" ht="11.2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42"/>
    </row>
    <row r="465" spans="1:31" ht="11.2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42"/>
    </row>
    <row r="466" spans="1:31" ht="11.2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42"/>
    </row>
    <row r="467" spans="1:31" ht="11.2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42"/>
    </row>
    <row r="468" spans="1:31" ht="11.2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42"/>
    </row>
    <row r="469" spans="1:31" ht="11.2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42"/>
    </row>
    <row r="470" spans="1:31" ht="11.2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42"/>
    </row>
    <row r="471" spans="1:31" ht="11.2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42"/>
    </row>
    <row r="472" spans="1:31" ht="11.2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42"/>
    </row>
    <row r="473" spans="1:31" ht="11.2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42"/>
    </row>
    <row r="474" spans="1:31" ht="11.2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42"/>
    </row>
    <row r="475" spans="1:31" ht="11.2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42"/>
    </row>
    <row r="476" spans="1:31" ht="11.2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42"/>
    </row>
    <row r="477" spans="1:31" ht="11.2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42"/>
    </row>
    <row r="478" spans="1:31" ht="11.2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42"/>
    </row>
    <row r="479" spans="1:31" ht="11.2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42"/>
    </row>
    <row r="480" spans="1:31" ht="11.2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42"/>
    </row>
    <row r="481" spans="1:31" ht="11.2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42"/>
    </row>
    <row r="482" spans="1:31" ht="11.2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42"/>
    </row>
    <row r="483" spans="1:31" ht="11.2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42"/>
    </row>
    <row r="484" spans="1:31" ht="11.2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42"/>
    </row>
    <row r="485" spans="1:31" ht="11.2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42"/>
    </row>
    <row r="486" spans="1:31" ht="11.2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42"/>
    </row>
    <row r="487" spans="1:31" ht="11.2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42"/>
    </row>
    <row r="488" spans="1:31" ht="11.2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42"/>
    </row>
    <row r="489" spans="1:31" ht="11.2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42"/>
    </row>
    <row r="490" spans="1:31" ht="11.2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42"/>
    </row>
    <row r="491" spans="1:31" ht="11.2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42"/>
    </row>
    <row r="492" spans="1:31" ht="11.2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42"/>
    </row>
    <row r="493" spans="1:31" ht="11.2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42"/>
    </row>
    <row r="494" spans="1:31" ht="11.2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42"/>
    </row>
    <row r="495" spans="1:31" ht="11.2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42"/>
    </row>
    <row r="496" spans="1:31" ht="11.2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42"/>
    </row>
    <row r="497" spans="1:31" ht="11.2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42"/>
    </row>
    <row r="498" spans="1:31" ht="11.2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42"/>
    </row>
    <row r="499" spans="1:31" ht="11.2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42"/>
    </row>
    <row r="500" spans="1:31" ht="11.2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42"/>
    </row>
    <row r="501" spans="1:31" ht="11.2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42"/>
    </row>
    <row r="502" spans="1:31" ht="11.2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42"/>
    </row>
    <row r="503" spans="1:31" ht="11.2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42"/>
    </row>
    <row r="504" spans="1:31" ht="11.2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42"/>
    </row>
    <row r="505" spans="1:31" ht="11.2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42"/>
    </row>
    <row r="506" spans="1:31" ht="11.2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42"/>
    </row>
    <row r="507" spans="1:31" ht="11.2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42"/>
    </row>
    <row r="508" spans="1:31" ht="11.2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42"/>
    </row>
    <row r="509" spans="1:31" ht="11.2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42"/>
    </row>
    <row r="510" spans="1:31" ht="11.2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42"/>
    </row>
    <row r="511" spans="1:31" ht="11.2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42"/>
    </row>
    <row r="512" spans="1:31" ht="11.2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42"/>
    </row>
    <row r="513" spans="1:31" ht="11.2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42"/>
    </row>
    <row r="514" spans="1:31" ht="11.2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42"/>
    </row>
    <row r="515" spans="1:31" ht="11.2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42"/>
    </row>
    <row r="516" spans="1:31" ht="11.2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42"/>
    </row>
    <row r="517" spans="1:31" ht="11.2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42"/>
    </row>
    <row r="518" spans="1:31" ht="11.2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42"/>
    </row>
    <row r="519" spans="1:31" ht="11.2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42"/>
    </row>
    <row r="520" spans="1:31" ht="11.2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42"/>
    </row>
    <row r="521" spans="1:31" ht="11.2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42"/>
    </row>
    <row r="522" spans="1:31" ht="11.2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42"/>
    </row>
    <row r="523" spans="1:31" ht="11.2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42"/>
    </row>
    <row r="524" spans="1:31" ht="11.2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42"/>
    </row>
    <row r="525" spans="1:31" ht="11.2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42"/>
    </row>
    <row r="526" spans="1:31" ht="11.2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42"/>
    </row>
    <row r="527" spans="1:31" ht="11.2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42"/>
    </row>
    <row r="528" spans="1:31" ht="11.2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42"/>
    </row>
    <row r="529" spans="1:31" ht="11.2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42"/>
    </row>
    <row r="530" spans="1:31" ht="11.2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42"/>
    </row>
    <row r="531" spans="1:31" ht="11.2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42"/>
    </row>
    <row r="532" spans="1:31" ht="11.2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42"/>
    </row>
    <row r="533" spans="1:31" ht="11.2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42"/>
    </row>
    <row r="534" spans="1:31" ht="11.2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42"/>
    </row>
    <row r="535" spans="1:31" ht="11.2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42"/>
    </row>
    <row r="536" spans="1:31" ht="11.2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42"/>
    </row>
    <row r="537" spans="1:31" ht="11.2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42"/>
    </row>
    <row r="538" spans="1:31" ht="11.2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42"/>
    </row>
    <row r="539" spans="1:31" ht="11.2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42"/>
    </row>
    <row r="540" spans="1:31" ht="11.2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42"/>
    </row>
    <row r="541" spans="1:31" ht="11.2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42"/>
    </row>
    <row r="542" spans="1:31" ht="11.2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42"/>
    </row>
    <row r="543" spans="1:31" ht="11.2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42"/>
    </row>
    <row r="544" spans="1:31" ht="11.2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42"/>
    </row>
    <row r="545" spans="1:31" ht="11.2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42"/>
    </row>
    <row r="546" spans="1:31" ht="11.2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42"/>
    </row>
    <row r="547" spans="1:31" ht="11.2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42"/>
    </row>
    <row r="548" spans="1:31" ht="11.2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42"/>
    </row>
    <row r="549" spans="1:31" ht="11.2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42"/>
    </row>
    <row r="550" spans="1:31" ht="11.2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42"/>
    </row>
    <row r="551" spans="1:31" ht="11.2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42"/>
    </row>
    <row r="552" spans="1:31" ht="11.2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42"/>
    </row>
    <row r="553" spans="1:31" ht="11.2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42"/>
    </row>
    <row r="554" spans="1:31" ht="11.2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42"/>
    </row>
    <row r="555" spans="1:31" ht="11.2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42"/>
    </row>
    <row r="556" spans="1:31" ht="11.2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42"/>
    </row>
    <row r="557" spans="1:31" ht="11.2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42"/>
    </row>
    <row r="558" spans="1:31" ht="11.2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42"/>
    </row>
    <row r="559" spans="1:31" ht="11.2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42"/>
    </row>
    <row r="560" spans="1:31" ht="11.2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42"/>
    </row>
    <row r="561" spans="1:31" ht="11.2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42"/>
    </row>
    <row r="562" spans="1:31" ht="11.2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42"/>
    </row>
    <row r="563" spans="1:31" ht="11.2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42"/>
    </row>
    <row r="564" spans="1:31" ht="11.2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42"/>
    </row>
    <row r="565" spans="1:31" ht="11.2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42"/>
    </row>
    <row r="566" spans="1:31" ht="11.2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42"/>
    </row>
    <row r="567" spans="1:31" ht="11.2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42"/>
    </row>
    <row r="568" spans="1:31" ht="11.2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42"/>
    </row>
    <row r="569" spans="1:31" ht="11.2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42"/>
    </row>
    <row r="570" spans="1:31" ht="11.2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42"/>
    </row>
    <row r="571" spans="1:31" ht="11.2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42"/>
    </row>
    <row r="572" spans="1:31" ht="11.2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42"/>
    </row>
    <row r="573" spans="1:31" ht="11.2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42"/>
    </row>
    <row r="574" spans="1:31" ht="11.2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42"/>
    </row>
    <row r="575" spans="1:31" ht="11.2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42"/>
    </row>
    <row r="576" spans="1:31" ht="11.2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42"/>
    </row>
    <row r="577" spans="1:31" ht="11.2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42"/>
    </row>
    <row r="578" spans="1:31" ht="11.2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42"/>
    </row>
    <row r="579" spans="1:31" ht="11.2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42"/>
    </row>
    <row r="580" spans="1:31" ht="11.2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42"/>
    </row>
    <row r="581" spans="1:31" ht="11.2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42"/>
    </row>
    <row r="582" spans="1:31" ht="11.2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42"/>
    </row>
    <row r="583" spans="1:31" ht="11.2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42"/>
    </row>
    <row r="584" spans="1:31" ht="11.2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42"/>
    </row>
    <row r="585" spans="1:31" ht="11.2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42"/>
    </row>
    <row r="586" spans="1:31" ht="11.2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42"/>
    </row>
    <row r="587" spans="1:31" ht="11.2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42"/>
    </row>
    <row r="588" spans="1:31" ht="11.2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42"/>
    </row>
    <row r="589" spans="1:31" ht="11.2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42"/>
    </row>
    <row r="590" spans="1:31" ht="11.2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42"/>
    </row>
    <row r="591" spans="1:31" ht="11.2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42"/>
    </row>
    <row r="592" spans="1:31" ht="11.2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42"/>
    </row>
    <row r="593" spans="1:31" ht="11.2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42"/>
    </row>
    <row r="594" spans="1:31" ht="11.2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42"/>
    </row>
    <row r="595" spans="1:31" ht="11.2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42"/>
    </row>
    <row r="596" spans="1:31" ht="11.2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42"/>
    </row>
    <row r="597" spans="1:31" ht="11.2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42"/>
    </row>
    <row r="598" spans="1:31" ht="11.2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42"/>
    </row>
    <row r="599" spans="1:31" ht="11.2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42"/>
    </row>
    <row r="600" spans="1:31" ht="11.2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42"/>
    </row>
    <row r="601" spans="1:31" ht="11.2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42"/>
    </row>
    <row r="602" spans="1:31" ht="11.2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42"/>
    </row>
    <row r="603" spans="1:31" ht="11.2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42"/>
    </row>
    <row r="604" spans="1:31" ht="11.2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42"/>
    </row>
    <row r="605" spans="1:31" ht="11.2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42"/>
    </row>
    <row r="606" spans="1:31" ht="11.2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42"/>
    </row>
    <row r="607" spans="1:31" ht="11.2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42"/>
    </row>
    <row r="608" spans="1:31" ht="11.2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42"/>
    </row>
    <row r="609" spans="1:31" ht="11.2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42"/>
    </row>
    <row r="610" spans="1:31" ht="11.2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42"/>
    </row>
    <row r="611" spans="1:31" ht="11.2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42"/>
    </row>
    <row r="612" spans="1:31" ht="11.2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42"/>
    </row>
    <row r="613" spans="1:31" ht="11.2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42"/>
    </row>
    <row r="614" spans="1:31" ht="11.2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42"/>
    </row>
    <row r="615" spans="1:31" ht="11.2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42"/>
    </row>
    <row r="616" spans="1:31" ht="11.2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42"/>
    </row>
    <row r="617" spans="1:31" ht="11.2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42"/>
    </row>
    <row r="618" spans="1:31" ht="11.2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42"/>
    </row>
    <row r="619" spans="1:31" ht="11.2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42"/>
    </row>
    <row r="620" spans="1:31" ht="11.2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42"/>
    </row>
    <row r="621" spans="1:31" ht="11.2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42"/>
    </row>
    <row r="622" spans="1:31" ht="11.2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42"/>
    </row>
    <row r="623" spans="1:31" ht="11.2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42"/>
    </row>
    <row r="624" spans="1:31" ht="11.2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42"/>
    </row>
    <row r="625" spans="1:31" ht="11.2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42"/>
    </row>
    <row r="626" spans="1:31" ht="11.2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42"/>
    </row>
    <row r="627" spans="1:31" ht="11.2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42"/>
    </row>
    <row r="628" spans="1:31" ht="11.2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42"/>
    </row>
    <row r="629" spans="1:31" ht="11.2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42"/>
    </row>
    <row r="630" spans="1:31" ht="11.2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42"/>
    </row>
    <row r="631" spans="1:31" ht="11.2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42"/>
    </row>
    <row r="632" spans="1:31" ht="11.2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42"/>
    </row>
    <row r="633" spans="1:31" ht="11.2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42"/>
    </row>
    <row r="634" spans="1:31" ht="11.2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42"/>
    </row>
    <row r="635" spans="1:31" ht="11.2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42"/>
    </row>
    <row r="636" spans="1:31" ht="11.2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42"/>
    </row>
    <row r="637" spans="1:31" ht="11.2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42"/>
    </row>
    <row r="638" spans="1:31" ht="11.2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42"/>
    </row>
    <row r="639" spans="1:31" ht="11.2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42"/>
    </row>
    <row r="640" spans="1:31" ht="11.2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42"/>
    </row>
    <row r="641" spans="1:31" ht="11.2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42"/>
    </row>
    <row r="642" spans="1:31" ht="11.2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42"/>
    </row>
    <row r="643" spans="1:31" ht="11.2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42"/>
    </row>
    <row r="644" spans="1:31" ht="11.2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42"/>
    </row>
    <row r="645" spans="1:31" ht="11.2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42"/>
    </row>
    <row r="646" spans="1:31" ht="11.2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42"/>
    </row>
    <row r="647" spans="1:31" ht="11.2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42"/>
    </row>
    <row r="648" spans="1:31" ht="11.2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42"/>
    </row>
    <row r="649" spans="1:31" ht="11.2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42"/>
    </row>
    <row r="650" spans="1:31" ht="11.2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42"/>
    </row>
    <row r="651" spans="1:31" ht="11.2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42"/>
    </row>
    <row r="652" spans="1:31" ht="11.2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42"/>
    </row>
    <row r="653" spans="1:31" ht="11.2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42"/>
    </row>
    <row r="654" spans="1:31" ht="11.2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42"/>
    </row>
    <row r="655" spans="1:31" ht="11.2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42"/>
    </row>
    <row r="656" spans="1:31" ht="11.2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42"/>
    </row>
    <row r="657" spans="1:31" ht="11.2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42"/>
    </row>
    <row r="658" spans="1:31" ht="11.2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42"/>
    </row>
    <row r="659" spans="1:31" ht="11.2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42"/>
    </row>
    <row r="660" spans="1:31" ht="11.2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42"/>
    </row>
    <row r="661" spans="1:31" ht="11.2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42"/>
    </row>
    <row r="662" spans="1:31" ht="11.2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42"/>
    </row>
    <row r="663" spans="1:31" ht="11.2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42"/>
    </row>
    <row r="664" spans="1:31" ht="11.2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42"/>
    </row>
    <row r="665" spans="1:31" ht="11.2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42"/>
    </row>
    <row r="666" spans="1:31" ht="11.2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42"/>
    </row>
    <row r="667" spans="1:31" ht="11.2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42"/>
    </row>
    <row r="668" spans="1:31" ht="11.2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42"/>
    </row>
    <row r="669" spans="1:31" ht="11.2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42"/>
    </row>
    <row r="670" spans="1:31" ht="11.2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42"/>
    </row>
    <row r="671" spans="1:31" ht="11.2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42"/>
    </row>
    <row r="672" spans="1:31" ht="11.2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42"/>
    </row>
    <row r="673" spans="1:31" ht="11.2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42"/>
    </row>
    <row r="674" spans="1:31" ht="11.2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42"/>
    </row>
    <row r="675" spans="1:31" ht="11.2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42"/>
    </row>
    <row r="676" spans="1:31" ht="11.2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42"/>
    </row>
    <row r="677" spans="1:31" ht="11.2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42"/>
    </row>
    <row r="678" spans="1:31" ht="11.2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42"/>
    </row>
    <row r="679" spans="1:31" ht="11.2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42"/>
    </row>
    <row r="680" spans="1:31" ht="11.2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42"/>
    </row>
    <row r="681" spans="1:31" ht="11.2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42"/>
    </row>
    <row r="682" spans="1:31" ht="11.2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42"/>
    </row>
    <row r="683" spans="1:31" ht="11.2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42"/>
    </row>
    <row r="684" spans="1:31" ht="11.2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42"/>
    </row>
    <row r="685" spans="1:31" ht="11.2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42"/>
    </row>
    <row r="686" spans="1:31" ht="11.2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42"/>
    </row>
    <row r="687" spans="1:31" ht="11.2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42"/>
    </row>
    <row r="688" spans="1:31" ht="11.2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42"/>
    </row>
    <row r="689" spans="1:31" ht="11.2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42"/>
    </row>
    <row r="690" spans="1:31" ht="11.2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42"/>
    </row>
    <row r="691" spans="1:31" ht="11.2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42"/>
    </row>
    <row r="692" spans="1:31" ht="11.2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42"/>
    </row>
    <row r="693" spans="1:31" ht="11.2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42"/>
    </row>
    <row r="694" spans="1:31" ht="11.2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42"/>
    </row>
    <row r="695" spans="1:31" ht="11.2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42"/>
    </row>
    <row r="696" spans="1:31" ht="11.2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42"/>
    </row>
    <row r="697" spans="1:31" ht="11.2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42"/>
    </row>
    <row r="698" spans="1:31" ht="11.2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42"/>
    </row>
    <row r="699" spans="1:31" ht="11.2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42"/>
    </row>
    <row r="700" spans="1:31" ht="11.2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42"/>
    </row>
    <row r="701" spans="1:31" ht="11.2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42"/>
    </row>
    <row r="702" spans="1:31" ht="11.2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42"/>
    </row>
    <row r="703" spans="1:31" ht="11.2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42"/>
    </row>
    <row r="704" spans="1:31" ht="11.2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42"/>
    </row>
    <row r="705" spans="1:31" ht="11.2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42"/>
    </row>
    <row r="706" spans="1:31" ht="11.2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42"/>
    </row>
    <row r="707" spans="1:31" ht="11.2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42"/>
    </row>
    <row r="708" spans="1:31" ht="11.2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42"/>
    </row>
    <row r="709" spans="1:31" ht="11.2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42"/>
    </row>
    <row r="710" spans="1:31" ht="11.2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42"/>
    </row>
    <row r="711" spans="1:31" ht="11.2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42"/>
    </row>
    <row r="712" spans="1:31" ht="11.2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42"/>
    </row>
    <row r="713" spans="1:31" ht="11.2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42"/>
    </row>
    <row r="714" spans="1:31" ht="11.2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42"/>
    </row>
    <row r="715" spans="1:31" ht="11.2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42"/>
    </row>
    <row r="716" spans="1:31" ht="11.2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42"/>
    </row>
    <row r="717" spans="1:31" ht="11.2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42"/>
    </row>
    <row r="718" spans="1:31" ht="11.2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42"/>
    </row>
    <row r="719" spans="1:31" ht="11.2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42"/>
    </row>
    <row r="720" spans="1:31" ht="11.2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42"/>
    </row>
    <row r="721" spans="1:31" ht="11.2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42"/>
    </row>
    <row r="722" spans="1:31" ht="11.2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42"/>
    </row>
    <row r="723" spans="1:31" ht="11.2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42"/>
    </row>
    <row r="724" spans="1:31" ht="11.2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42"/>
    </row>
    <row r="725" spans="1:31" ht="11.2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42"/>
    </row>
    <row r="726" spans="1:31" ht="11.2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42"/>
    </row>
    <row r="727" spans="1:31" ht="11.2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42"/>
    </row>
    <row r="728" spans="1:31" ht="11.2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42"/>
    </row>
    <row r="729" spans="1:31" ht="11.2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42"/>
    </row>
    <row r="730" spans="1:31" ht="11.2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42"/>
    </row>
    <row r="731" spans="1:31" ht="11.2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42"/>
    </row>
    <row r="732" spans="1:31" ht="11.2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42"/>
    </row>
    <row r="733" spans="1:31" ht="11.2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42"/>
    </row>
    <row r="734" spans="1:31" ht="11.2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42"/>
    </row>
    <row r="735" spans="1:31" ht="11.2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42"/>
    </row>
    <row r="736" spans="1:31" ht="11.2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42"/>
    </row>
    <row r="737" spans="1:31" ht="11.2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42"/>
    </row>
    <row r="738" spans="1:31" ht="11.2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42"/>
    </row>
    <row r="739" spans="1:31" ht="11.2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42"/>
    </row>
    <row r="740" spans="1:31" ht="11.2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42"/>
    </row>
    <row r="741" spans="1:31" ht="11.2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42"/>
    </row>
    <row r="742" spans="1:31" ht="11.2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42"/>
    </row>
    <row r="743" spans="1:31" ht="11.2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42"/>
    </row>
    <row r="744" spans="1:31" ht="11.2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42"/>
    </row>
    <row r="745" spans="1:31" ht="11.2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42"/>
    </row>
    <row r="746" spans="1:31" ht="11.2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42"/>
    </row>
    <row r="747" spans="1:31" ht="11.2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42"/>
    </row>
    <row r="748" spans="1:31" ht="11.2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42"/>
    </row>
    <row r="749" spans="1:31" ht="11.2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42"/>
    </row>
    <row r="750" spans="1:31" ht="11.2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42"/>
    </row>
    <row r="751" spans="1:31" ht="11.2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42"/>
    </row>
    <row r="752" spans="1:31" ht="11.2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42"/>
    </row>
    <row r="753" spans="1:31" ht="11.2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42"/>
    </row>
    <row r="754" spans="1:31" ht="11.2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42"/>
    </row>
    <row r="755" spans="1:31" ht="11.2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42"/>
    </row>
    <row r="756" spans="1:31" ht="11.2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42"/>
    </row>
    <row r="757" spans="1:31" ht="11.2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42"/>
    </row>
    <row r="758" spans="1:31" ht="11.2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42"/>
    </row>
    <row r="759" spans="1:31" ht="11.2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42"/>
    </row>
    <row r="760" spans="1:31" ht="11.2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42"/>
    </row>
    <row r="761" spans="1:31" ht="11.2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42"/>
    </row>
    <row r="762" spans="1:31" ht="11.2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42"/>
    </row>
    <row r="763" spans="1:31" ht="11.2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42"/>
    </row>
    <row r="764" spans="1:31" ht="11.2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42"/>
    </row>
    <row r="765" spans="1:31" ht="11.2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42"/>
    </row>
    <row r="766" spans="1:31" ht="11.2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42"/>
    </row>
    <row r="767" spans="1:31" ht="11.2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42"/>
    </row>
    <row r="768" spans="1:31" ht="11.2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42"/>
    </row>
    <row r="769" spans="1:31" ht="11.2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42"/>
    </row>
    <row r="770" spans="1:31" ht="11.2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42"/>
    </row>
    <row r="771" spans="1:31" ht="11.2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42"/>
    </row>
    <row r="772" spans="1:31" ht="11.2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42"/>
    </row>
    <row r="773" spans="1:31" ht="11.2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42"/>
    </row>
    <row r="774" spans="1:31" ht="11.2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42"/>
    </row>
    <row r="775" spans="1:31" ht="11.2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42"/>
    </row>
    <row r="776" spans="1:31" ht="11.2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42"/>
    </row>
    <row r="777" spans="1:31" ht="11.2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42"/>
    </row>
    <row r="778" spans="1:31" ht="11.2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42"/>
    </row>
    <row r="779" spans="1:31" ht="11.2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42"/>
    </row>
    <row r="780" spans="1:31" ht="11.2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42"/>
    </row>
    <row r="781" spans="1:31" ht="11.2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42"/>
    </row>
    <row r="782" spans="1:31" ht="11.2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42"/>
    </row>
    <row r="783" spans="1:31" ht="11.2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42"/>
    </row>
    <row r="784" spans="1:31" ht="11.2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42"/>
    </row>
    <row r="785" spans="1:31" ht="11.2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42"/>
    </row>
    <row r="786" spans="1:31" ht="11.2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42"/>
    </row>
    <row r="787" spans="1:31" ht="11.2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42"/>
    </row>
    <row r="788" spans="1:31" ht="11.2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42"/>
    </row>
    <row r="789" spans="1:31" ht="11.2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42"/>
    </row>
    <row r="790" spans="1:31" ht="11.2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42"/>
    </row>
    <row r="791" spans="1:31" ht="11.2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42"/>
    </row>
    <row r="792" spans="1:31" ht="11.2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42"/>
    </row>
    <row r="793" spans="1:31" ht="11.2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42"/>
    </row>
    <row r="794" spans="1:31" ht="11.2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42"/>
    </row>
    <row r="795" spans="1:31" ht="11.2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42"/>
    </row>
    <row r="796" spans="1:31" ht="11.2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42"/>
    </row>
    <row r="797" spans="1:31" ht="11.2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42"/>
    </row>
    <row r="798" spans="1:31" ht="11.2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42"/>
    </row>
    <row r="799" spans="1:31" ht="11.2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42"/>
    </row>
    <row r="800" spans="1:31" ht="11.2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42"/>
    </row>
    <row r="801" spans="1:31" ht="11.2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42"/>
    </row>
    <row r="802" spans="1:31" ht="11.2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42"/>
    </row>
    <row r="803" spans="1:31" ht="11.2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42"/>
    </row>
    <row r="804" spans="1:31" ht="11.2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42"/>
    </row>
    <row r="805" spans="1:31" ht="11.2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42"/>
    </row>
    <row r="806" spans="1:31" ht="11.2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42"/>
    </row>
    <row r="807" spans="1:31" ht="11.2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42"/>
    </row>
    <row r="808" spans="1:31" ht="11.2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42"/>
    </row>
    <row r="809" spans="1:31" ht="11.2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42"/>
    </row>
    <row r="810" spans="1:31" ht="11.2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42"/>
    </row>
    <row r="811" spans="1:31" ht="11.2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42"/>
    </row>
    <row r="812" spans="1:31" ht="11.2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42"/>
    </row>
    <row r="813" spans="1:31" ht="11.2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42"/>
    </row>
    <row r="814" spans="1:31" ht="11.2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42"/>
    </row>
    <row r="815" spans="1:31" ht="11.2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42"/>
    </row>
    <row r="816" spans="1:31" ht="11.2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42"/>
    </row>
    <row r="817" spans="1:31" ht="11.2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42"/>
    </row>
    <row r="818" spans="1:31" ht="11.2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42"/>
    </row>
    <row r="819" spans="1:31" ht="11.2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42"/>
    </row>
    <row r="820" spans="1:31" ht="11.2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42"/>
    </row>
    <row r="821" spans="1:31" ht="11.2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42"/>
    </row>
    <row r="822" spans="1:31" ht="11.2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42"/>
    </row>
    <row r="823" spans="1:31" ht="11.2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42"/>
    </row>
    <row r="824" spans="1:31" ht="11.2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42"/>
    </row>
    <row r="825" spans="1:31" ht="11.2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42"/>
    </row>
    <row r="826" spans="1:31" ht="11.2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42"/>
    </row>
    <row r="827" spans="1:31" ht="11.2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42"/>
    </row>
    <row r="828" spans="1:31" ht="11.2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42"/>
    </row>
    <row r="829" spans="1:31" ht="11.2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42"/>
    </row>
    <row r="830" spans="1:31" ht="11.2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42"/>
    </row>
    <row r="831" spans="1:31" ht="11.2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42"/>
    </row>
    <row r="832" spans="1:31" ht="11.2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42"/>
    </row>
    <row r="833" spans="1:31" ht="11.2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42"/>
    </row>
    <row r="834" spans="1:31" ht="11.2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42"/>
    </row>
    <row r="835" spans="1:31" ht="11.2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42"/>
    </row>
    <row r="836" spans="1:31" ht="11.2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42"/>
    </row>
    <row r="837" spans="1:31" ht="11.2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42"/>
    </row>
    <row r="838" spans="1:31" ht="11.2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42"/>
    </row>
    <row r="839" spans="1:31" ht="11.2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42"/>
    </row>
    <row r="840" spans="1:31" ht="11.2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42"/>
    </row>
    <row r="841" spans="1:31" ht="11.2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42"/>
    </row>
    <row r="842" spans="1:31" ht="11.2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42"/>
    </row>
    <row r="843" spans="1:31" ht="11.2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42"/>
    </row>
    <row r="844" spans="1:31" ht="11.2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42"/>
    </row>
    <row r="845" spans="1:31" ht="11.2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42"/>
    </row>
    <row r="846" spans="1:31" ht="11.2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42"/>
    </row>
    <row r="847" spans="1:31" ht="11.2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42"/>
    </row>
    <row r="848" spans="1:31" ht="11.2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42"/>
    </row>
    <row r="849" spans="1:31" ht="11.2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42"/>
    </row>
    <row r="850" spans="1:31" ht="11.2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42"/>
    </row>
    <row r="851" spans="1:31" ht="11.2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42"/>
    </row>
    <row r="852" spans="1:31" ht="11.2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42"/>
    </row>
    <row r="853" spans="1:31" ht="11.2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42"/>
    </row>
    <row r="854" spans="1:31" ht="11.2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42"/>
    </row>
    <row r="855" spans="1:31" ht="11.2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42"/>
    </row>
    <row r="856" spans="1:31" ht="11.2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42"/>
    </row>
    <row r="857" spans="1:31" ht="11.2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42"/>
    </row>
    <row r="858" spans="1:31" ht="11.2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42"/>
    </row>
    <row r="859" spans="1:31" ht="11.2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42"/>
    </row>
    <row r="860" spans="1:31" ht="11.2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42"/>
    </row>
    <row r="861" spans="1:31" ht="11.2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42"/>
    </row>
    <row r="862" spans="1:31" ht="11.2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42"/>
    </row>
    <row r="863" spans="1:31" ht="11.2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42"/>
    </row>
    <row r="864" spans="1:31" ht="11.2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42"/>
    </row>
    <row r="865" spans="1:31" ht="11.2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42"/>
    </row>
    <row r="866" spans="1:31" ht="11.2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42"/>
    </row>
    <row r="867" spans="1:31" ht="11.2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42"/>
    </row>
    <row r="868" spans="1:31" ht="11.2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42"/>
    </row>
    <row r="869" spans="1:31" ht="11.2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42"/>
    </row>
    <row r="870" spans="1:31" ht="11.2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42"/>
    </row>
    <row r="871" spans="1:31" ht="11.2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42"/>
    </row>
    <row r="872" spans="1:31" ht="11.2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42"/>
    </row>
    <row r="873" spans="1:31" ht="11.2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42"/>
    </row>
    <row r="874" spans="1:31" ht="11.2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42"/>
    </row>
    <row r="875" spans="1:31" ht="11.2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42"/>
    </row>
    <row r="876" spans="1:31" ht="11.2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42"/>
    </row>
    <row r="877" spans="1:31" ht="11.2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42"/>
    </row>
    <row r="878" spans="1:31" ht="11.2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42"/>
    </row>
    <row r="879" spans="1:31" ht="11.2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42"/>
    </row>
    <row r="880" spans="1:31" ht="11.2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42"/>
    </row>
    <row r="881" spans="1:31" ht="11.2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42"/>
    </row>
    <row r="882" spans="1:31" ht="11.2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42"/>
    </row>
    <row r="883" spans="1:31" ht="11.2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42"/>
    </row>
    <row r="884" spans="1:31" ht="11.2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42"/>
    </row>
    <row r="885" spans="1:31" ht="11.2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42"/>
    </row>
    <row r="886" spans="1:31" ht="11.2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42"/>
    </row>
    <row r="887" spans="1:31" ht="11.2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42"/>
    </row>
    <row r="888" spans="1:31" ht="11.2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42"/>
    </row>
    <row r="889" spans="1:31" ht="11.2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42"/>
    </row>
    <row r="890" spans="1:31" ht="11.2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42"/>
    </row>
    <row r="891" spans="1:31" ht="11.2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42"/>
    </row>
    <row r="892" spans="1:31" ht="11.2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42"/>
    </row>
    <row r="893" spans="1:31" ht="11.2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42"/>
    </row>
    <row r="894" spans="1:31" ht="11.2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42"/>
    </row>
    <row r="895" spans="1:31" ht="11.2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42"/>
    </row>
    <row r="896" spans="1:31" ht="11.2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42"/>
    </row>
    <row r="897" spans="1:31" ht="11.2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42"/>
    </row>
    <row r="898" spans="1:31" ht="11.2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42"/>
    </row>
    <row r="899" spans="1:31" ht="11.2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42"/>
    </row>
    <row r="900" spans="1:31" ht="11.2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42"/>
    </row>
    <row r="901" spans="1:31" ht="11.2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42"/>
    </row>
    <row r="902" spans="1:31" ht="11.2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42"/>
    </row>
    <row r="903" spans="1:31" ht="11.2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42"/>
    </row>
    <row r="904" spans="1:31" ht="11.2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42"/>
    </row>
    <row r="905" spans="1:31" ht="11.2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42"/>
    </row>
    <row r="906" spans="1:31" ht="11.2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42"/>
    </row>
    <row r="907" spans="1:31" ht="11.2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42"/>
    </row>
    <row r="908" spans="1:31" ht="11.2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42"/>
    </row>
    <row r="909" spans="1:31" ht="11.2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42"/>
    </row>
    <row r="910" spans="1:31" ht="11.2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42"/>
    </row>
    <row r="911" spans="1:31" ht="11.2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42"/>
    </row>
    <row r="912" spans="1:31" ht="11.2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42"/>
    </row>
    <row r="913" spans="1:31" ht="11.2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42"/>
    </row>
    <row r="914" spans="1:31" ht="11.2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42"/>
    </row>
    <row r="915" spans="1:31" ht="11.2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42"/>
    </row>
    <row r="916" spans="1:31" ht="11.2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42"/>
    </row>
    <row r="917" spans="1:31" ht="11.2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42"/>
    </row>
    <row r="918" spans="1:31" ht="11.2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42"/>
    </row>
    <row r="919" spans="1:31" ht="11.2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42"/>
    </row>
    <row r="920" spans="1:31" ht="11.2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42"/>
    </row>
    <row r="921" spans="1:31" ht="11.2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42"/>
    </row>
    <row r="922" spans="1:31" ht="11.2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42"/>
    </row>
    <row r="923" spans="1:31" ht="11.2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42"/>
    </row>
    <row r="924" spans="1:31" ht="11.2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42"/>
    </row>
    <row r="925" spans="1:31" ht="11.2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42"/>
    </row>
    <row r="926" spans="1:31" ht="11.2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42"/>
    </row>
    <row r="927" spans="1:31" ht="11.2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42"/>
    </row>
    <row r="928" spans="1:31" ht="11.2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42"/>
    </row>
    <row r="929" spans="1:31" ht="11.2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42"/>
    </row>
    <row r="930" spans="1:31" ht="11.2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42"/>
    </row>
    <row r="931" spans="1:31" ht="11.2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42"/>
    </row>
    <row r="932" spans="1:31" ht="11.2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42"/>
    </row>
    <row r="933" spans="1:31" ht="11.2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42"/>
    </row>
    <row r="934" spans="1:31" ht="11.2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42"/>
    </row>
    <row r="935" spans="1:31" ht="11.2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42"/>
    </row>
    <row r="936" spans="1:31" ht="11.2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42"/>
    </row>
    <row r="937" spans="1:31" ht="11.2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42"/>
    </row>
    <row r="938" spans="1:31" ht="11.2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42"/>
    </row>
    <row r="939" spans="1:31" ht="11.2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42"/>
    </row>
    <row r="940" spans="1:31" ht="11.2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42"/>
    </row>
    <row r="941" spans="1:31" ht="11.2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42"/>
    </row>
    <row r="942" spans="1:31" ht="11.2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42"/>
    </row>
    <row r="943" spans="1:31" ht="11.2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42"/>
    </row>
    <row r="944" spans="1:31" ht="11.2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42"/>
    </row>
    <row r="945" spans="1:31" ht="11.2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42"/>
    </row>
    <row r="946" spans="1:31" ht="11.2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42"/>
    </row>
    <row r="947" spans="1:31" ht="11.2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42"/>
    </row>
    <row r="948" spans="1:31" ht="11.2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42"/>
    </row>
    <row r="949" spans="1:31" ht="11.2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42"/>
    </row>
    <row r="950" spans="1:31" ht="11.2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42"/>
    </row>
    <row r="951" spans="1:31" ht="11.2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42"/>
    </row>
    <row r="952" spans="1:31" ht="11.2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42"/>
    </row>
    <row r="953" spans="1:31" ht="11.2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42"/>
    </row>
    <row r="954" spans="1:31" ht="11.2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42"/>
    </row>
    <row r="955" spans="1:31" ht="11.2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42"/>
    </row>
    <row r="956" spans="1:31" ht="11.2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42"/>
    </row>
    <row r="957" spans="1:31" ht="11.2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42"/>
    </row>
    <row r="958" spans="1:31" ht="11.2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42"/>
    </row>
    <row r="959" spans="1:31" ht="11.2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42"/>
    </row>
    <row r="960" spans="1:31" ht="11.2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42"/>
    </row>
    <row r="961" spans="1:31" ht="11.2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42"/>
    </row>
    <row r="962" spans="1:31" ht="11.2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42"/>
    </row>
    <row r="963" spans="1:31" ht="11.2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42"/>
    </row>
    <row r="964" spans="1:31" ht="11.2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42"/>
    </row>
    <row r="965" spans="1:31" ht="11.2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42"/>
    </row>
    <row r="966" spans="1:31" ht="11.2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42"/>
    </row>
    <row r="967" spans="1:31" ht="11.2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42"/>
    </row>
    <row r="968" spans="1:31" ht="11.2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42"/>
    </row>
    <row r="969" spans="1:31" ht="11.2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42"/>
    </row>
    <row r="970" spans="1:31" ht="11.2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42"/>
    </row>
    <row r="971" spans="1:31" ht="11.2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42"/>
    </row>
    <row r="972" spans="1:31" ht="11.2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42"/>
    </row>
    <row r="973" spans="1:31" ht="11.2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42"/>
    </row>
    <row r="974" spans="1:31" ht="11.2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42"/>
    </row>
    <row r="975" spans="1:31" ht="11.2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42"/>
    </row>
    <row r="976" spans="1:31" ht="11.2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42"/>
    </row>
    <row r="977" spans="1:31" ht="11.2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42"/>
    </row>
    <row r="978" spans="1:31" ht="11.2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42"/>
    </row>
    <row r="979" spans="1:31" ht="11.2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42"/>
    </row>
    <row r="980" spans="1:31" ht="11.2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42"/>
    </row>
    <row r="981" spans="1:31" ht="11.2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42"/>
    </row>
    <row r="982" spans="1:31" ht="11.2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42"/>
    </row>
    <row r="983" spans="1:31" ht="11.2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42"/>
    </row>
    <row r="984" spans="1:31" ht="11.2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42"/>
    </row>
    <row r="985" spans="1:31" ht="11.2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42"/>
    </row>
    <row r="986" spans="1:31" ht="11.2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42"/>
    </row>
    <row r="987" spans="1:31" ht="11.2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42"/>
    </row>
    <row r="988" spans="1:31" ht="11.2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42"/>
    </row>
    <row r="989" spans="1:31" ht="11.2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42"/>
    </row>
    <row r="990" spans="1:31" ht="11.2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42"/>
    </row>
    <row r="991" spans="1:31" ht="11.2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42"/>
    </row>
    <row r="992" spans="1:31" ht="11.2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42"/>
    </row>
    <row r="993" spans="1:31" ht="11.2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42"/>
    </row>
    <row r="994" spans="1:31" ht="11.2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42"/>
    </row>
    <row r="995" spans="1:31" ht="11.2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42"/>
    </row>
    <row r="996" spans="1:31" ht="11.2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42"/>
    </row>
    <row r="997" spans="1:31" ht="11.2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42"/>
    </row>
    <row r="998" spans="1:31" ht="11.2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42"/>
    </row>
    <row r="999" spans="1:31" ht="11.2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42"/>
    </row>
    <row r="1000" spans="1:31" ht="11.2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42"/>
    </row>
    <row r="1001" spans="1:31" ht="11.2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  <c r="AB1001" s="12"/>
      <c r="AC1001" s="12"/>
      <c r="AD1001" s="12"/>
      <c r="AE1001" s="42"/>
    </row>
    <row r="1002" spans="1:31" ht="11.2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  <c r="AA1002" s="12"/>
      <c r="AB1002" s="12"/>
      <c r="AC1002" s="12"/>
      <c r="AD1002" s="12"/>
      <c r="AE1002" s="42"/>
    </row>
    <row r="1003" spans="1:31" ht="11.25" customHeight="1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  <c r="AA1003" s="12"/>
      <c r="AB1003" s="12"/>
      <c r="AC1003" s="12"/>
      <c r="AD1003" s="12"/>
      <c r="AE1003" s="42"/>
    </row>
    <row r="1004" spans="1:31" ht="11.25" customHeight="1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  <c r="AA1004" s="12"/>
      <c r="AB1004" s="12"/>
      <c r="AC1004" s="12"/>
      <c r="AD1004" s="12"/>
      <c r="AE1004" s="42"/>
    </row>
    <row r="1005" spans="1:31" ht="11.25" customHeight="1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  <c r="AA1005" s="12"/>
      <c r="AB1005" s="12"/>
      <c r="AC1005" s="12"/>
      <c r="AD1005" s="12"/>
      <c r="AE1005" s="42"/>
    </row>
    <row r="1006" spans="1:31" ht="11.25" customHeight="1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  <c r="AA1006" s="12"/>
      <c r="AB1006" s="12"/>
      <c r="AC1006" s="12"/>
      <c r="AD1006" s="12"/>
      <c r="AE1006" s="42"/>
    </row>
    <row r="1007" spans="1:31" ht="11.25" customHeight="1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  <c r="AA1007" s="12"/>
      <c r="AB1007" s="12"/>
      <c r="AC1007" s="12"/>
      <c r="AD1007" s="12"/>
      <c r="AE1007" s="42"/>
    </row>
    <row r="1008" spans="1:31" ht="11.25" customHeight="1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  <c r="AA1008" s="12"/>
      <c r="AB1008" s="12"/>
      <c r="AC1008" s="12"/>
      <c r="AD1008" s="12"/>
      <c r="AE1008" s="42"/>
    </row>
    <row r="1009" spans="1:31" ht="11.25" customHeight="1" x14ac:dyDescent="0.25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  <c r="AA1009" s="12"/>
      <c r="AB1009" s="12"/>
      <c r="AC1009" s="12"/>
      <c r="AD1009" s="12"/>
      <c r="AE1009" s="42"/>
    </row>
    <row r="1010" spans="1:31" ht="11.25" customHeight="1" x14ac:dyDescent="0.25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  <c r="AA1010" s="12"/>
      <c r="AB1010" s="12"/>
      <c r="AC1010" s="12"/>
      <c r="AD1010" s="12"/>
      <c r="AE1010" s="42"/>
    </row>
    <row r="1011" spans="1:31" ht="11.25" customHeight="1" x14ac:dyDescent="0.25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  <c r="AA1011" s="12"/>
      <c r="AB1011" s="12"/>
      <c r="AC1011" s="12"/>
      <c r="AD1011" s="12"/>
      <c r="AE1011" s="42"/>
    </row>
    <row r="1012" spans="1:31" ht="11.25" customHeight="1" x14ac:dyDescent="0.25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  <c r="AA1012" s="12"/>
      <c r="AB1012" s="12"/>
      <c r="AC1012" s="12"/>
      <c r="AD1012" s="12"/>
      <c r="AE1012" s="42"/>
    </row>
    <row r="1013" spans="1:31" ht="11.25" customHeight="1" x14ac:dyDescent="0.25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  <c r="AA1013" s="12"/>
      <c r="AB1013" s="12"/>
      <c r="AC1013" s="12"/>
      <c r="AD1013" s="12"/>
      <c r="AE1013" s="42"/>
    </row>
  </sheetData>
  <phoneticPr fontId="16" type="noConversion"/>
  <pageMargins left="0.7" right="0.7" top="0.75" bottom="0.75" header="0" footer="0"/>
  <pageSetup paperSize="9" orientation="portrait" r:id="rId1"/>
  <ignoredErrors>
    <ignoredError sqref="K40:L50 K51:L51 M40:M50" formulaRange="1"/>
    <ignoredError sqref="K5 M4:N5 P4" evalError="1"/>
    <ignoredError sqref="K25:P36" evalError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Ricavi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Piero Micheletti</dc:creator>
  <cp:lastModifiedBy>Pierluigi Micheletti</cp:lastModifiedBy>
  <dcterms:created xsi:type="dcterms:W3CDTF">2020-07-09T10:08:30Z</dcterms:created>
  <dcterms:modified xsi:type="dcterms:W3CDTF">2023-12-27T15:50:13Z</dcterms:modified>
</cp:coreProperties>
</file>